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xampp\htdocs\spreadsheet123\files\free-templates\"/>
    </mc:Choice>
  </mc:AlternateContent>
  <xr:revisionPtr revIDLastSave="0" documentId="13_ncr:1_{4E71EC8B-05A6-4EEE-9477-4E3B71CD96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ttings" sheetId="4" r:id="rId1"/>
    <sheet name="Price Quote 1" sheetId="1" r:id="rId2"/>
    <sheet name="Price Quote 2" sheetId="7" r:id="rId3"/>
    <sheet name="Price Quote 3" sheetId="8" r:id="rId4"/>
    <sheet name="Price List" sheetId="5" r:id="rId5"/>
    <sheet name="EULA" sheetId="2" r:id="rId6"/>
  </sheets>
  <definedNames>
    <definedName name="code">'Price List'!$A:$A</definedName>
    <definedName name="_xlnm.Print_Area" localSheetId="5">EULA!#REF!</definedName>
    <definedName name="_xlnm.Print_Area" localSheetId="1">'Price Quote 1'!$A$1:$L$52</definedName>
    <definedName name="_xlnm.Print_Area" localSheetId="2">'Price Quote 2'!$A$1:$L$52</definedName>
    <definedName name="_xlnm.Print_Area" localSheetId="3">'Price Quote 3'!$A$1:$L$52</definedName>
    <definedName name="product">'Price List'!$B:$B</definedName>
    <definedName name="unit_price">'Price List'!$C:$C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8" l="1"/>
  <c r="K37" i="7"/>
  <c r="K37" i="1"/>
  <c r="A29" i="4"/>
  <c r="B17" i="8"/>
  <c r="I3" i="2"/>
  <c r="O3" i="1" s="1"/>
  <c r="K31" i="8"/>
  <c r="I33" i="8"/>
  <c r="K33" i="8" s="1"/>
  <c r="I32" i="8"/>
  <c r="K32" i="8" s="1"/>
  <c r="I18" i="8"/>
  <c r="K18" i="8" s="1"/>
  <c r="I19" i="8"/>
  <c r="K19" i="8" s="1"/>
  <c r="I20" i="8"/>
  <c r="K20" i="8" s="1"/>
  <c r="I21" i="8"/>
  <c r="K21" i="8" s="1"/>
  <c r="I22" i="8"/>
  <c r="K22" i="8" s="1"/>
  <c r="I23" i="8"/>
  <c r="K23" i="8" s="1"/>
  <c r="I24" i="8"/>
  <c r="K24" i="8" s="1"/>
  <c r="I25" i="8"/>
  <c r="K25" i="8" s="1"/>
  <c r="I26" i="8"/>
  <c r="K26" i="8" s="1"/>
  <c r="I27" i="8"/>
  <c r="K27" i="8" s="1"/>
  <c r="I28" i="8"/>
  <c r="K28" i="8" s="1"/>
  <c r="I29" i="8"/>
  <c r="K29" i="8" s="1"/>
  <c r="I30" i="8"/>
  <c r="K30" i="8" s="1"/>
  <c r="I31" i="8"/>
  <c r="I17" i="8"/>
  <c r="K17" i="8" s="1"/>
  <c r="B33" i="8"/>
  <c r="B32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A52" i="8"/>
  <c r="A51" i="8"/>
  <c r="A50" i="8"/>
  <c r="K40" i="8"/>
  <c r="K39" i="8"/>
  <c r="I38" i="8"/>
  <c r="I37" i="8"/>
  <c r="J16" i="8"/>
  <c r="I4" i="8"/>
  <c r="M2" i="8"/>
  <c r="A2" i="8"/>
  <c r="A1" i="8"/>
  <c r="O3" i="8" l="1"/>
  <c r="O3" i="7"/>
  <c r="L35" i="8"/>
  <c r="K35" i="8" s="1"/>
  <c r="L36" i="8"/>
  <c r="K36" i="8" s="1"/>
  <c r="A33" i="1"/>
  <c r="A32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17" i="1"/>
  <c r="A17" i="7"/>
  <c r="L38" i="8" l="1"/>
  <c r="K38" i="8" s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L36" i="1" s="1"/>
  <c r="L38" i="1" s="1"/>
  <c r="K38" i="1" s="1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K18" i="7" s="1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I17" i="7"/>
  <c r="K17" i="7" s="1"/>
  <c r="L36" i="7" s="1"/>
  <c r="A1" i="7"/>
  <c r="A2" i="7"/>
  <c r="M2" i="7"/>
  <c r="I4" i="7"/>
  <c r="J16" i="7"/>
  <c r="I37" i="7"/>
  <c r="I38" i="7"/>
  <c r="K39" i="7"/>
  <c r="K40" i="7"/>
  <c r="A50" i="7"/>
  <c r="A51" i="7"/>
  <c r="A52" i="7"/>
  <c r="K39" i="1"/>
  <c r="J16" i="1"/>
  <c r="A50" i="1"/>
  <c r="I37" i="1"/>
  <c r="A52" i="1"/>
  <c r="A51" i="1"/>
  <c r="A2" i="1"/>
  <c r="I38" i="1"/>
  <c r="M2" i="1"/>
  <c r="K40" i="1"/>
  <c r="A1" i="1"/>
  <c r="I4" i="1"/>
  <c r="L41" i="8" l="1"/>
  <c r="K41" i="8" s="1"/>
  <c r="L35" i="1"/>
  <c r="L38" i="7"/>
  <c r="K38" i="7" s="1"/>
  <c r="K36" i="7"/>
  <c r="K36" i="1"/>
  <c r="L35" i="7"/>
  <c r="L41" i="7" s="1"/>
  <c r="K41" i="7" s="1"/>
  <c r="K35" i="1"/>
  <c r="L41" i="1"/>
  <c r="K41" i="1" s="1"/>
  <c r="K35" i="7" l="1"/>
</calcChain>
</file>

<file path=xl/sharedStrings.xml><?xml version="1.0" encoding="utf-8"?>
<sst xmlns="http://schemas.openxmlformats.org/spreadsheetml/2006/main" count="243" uniqueCount="142">
  <si>
    <t>[Name]</t>
  </si>
  <si>
    <t>[Company Name]</t>
  </si>
  <si>
    <t>[Street Address]</t>
  </si>
  <si>
    <t>[City, ST  ZIP Code]</t>
  </si>
  <si>
    <t>[Phone]</t>
  </si>
  <si>
    <t>Description</t>
  </si>
  <si>
    <t>Line Total</t>
  </si>
  <si>
    <t>Subtotal</t>
  </si>
  <si>
    <t>Total</t>
  </si>
  <si>
    <t>[100]</t>
  </si>
  <si>
    <t>[ABC12345]</t>
  </si>
  <si>
    <t>Thank you for your business!</t>
  </si>
  <si>
    <t>IMPORTANT—READ CAREFULLY: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</si>
  <si>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</si>
  <si>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</si>
  <si>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</si>
  <si>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</si>
  <si>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Blue</t>
  </si>
  <si>
    <t>Discount</t>
  </si>
  <si>
    <t>Valid Until</t>
  </si>
  <si>
    <t>[Date]</t>
  </si>
  <si>
    <t>Quote</t>
  </si>
  <si>
    <t>Customer:</t>
  </si>
  <si>
    <t>Quote/Project Description</t>
  </si>
  <si>
    <t>Above information is not an invoice and only an estimate of services/goods described above.</t>
  </si>
  <si>
    <t>Please confirm your acceptance of this quote by signing this document</t>
  </si>
  <si>
    <t>Signature</t>
  </si>
  <si>
    <t>Print Name</t>
  </si>
  <si>
    <t>Date</t>
  </si>
  <si>
    <t>Payment will be collected in prior to provision of services/goods described in this quote.</t>
  </si>
  <si>
    <t>Settings</t>
  </si>
  <si>
    <t>Company Details</t>
  </si>
  <si>
    <t>Company Name</t>
  </si>
  <si>
    <t>My Company name</t>
  </si>
  <si>
    <t>Enable</t>
  </si>
  <si>
    <t>Company Slogan (Optional)</t>
  </si>
  <si>
    <t>My company slogan</t>
  </si>
  <si>
    <t>Company Address</t>
  </si>
  <si>
    <t>Building/House Number</t>
  </si>
  <si>
    <t>Street</t>
  </si>
  <si>
    <t>Town/City</t>
  </si>
  <si>
    <t>County/Province</t>
  </si>
  <si>
    <t>County</t>
  </si>
  <si>
    <t>(Optional)</t>
  </si>
  <si>
    <t>State/Province</t>
  </si>
  <si>
    <t>ST</t>
  </si>
  <si>
    <t>ZIP/Postal Code</t>
  </si>
  <si>
    <t>00000</t>
  </si>
  <si>
    <t>Tel.</t>
  </si>
  <si>
    <t>0-000-000-0000</t>
  </si>
  <si>
    <t>Fax</t>
  </si>
  <si>
    <t>E-mail</t>
  </si>
  <si>
    <t>info@yourcompanysite.com</t>
  </si>
  <si>
    <t>Website</t>
  </si>
  <si>
    <t>www.yourcompanysite.com</t>
  </si>
  <si>
    <t>Person/Department to contact</t>
  </si>
  <si>
    <t>John Doe</t>
  </si>
  <si>
    <t>Contact Tel. Number</t>
  </si>
  <si>
    <t>Country Specific Settings</t>
  </si>
  <si>
    <t>Select Relevant</t>
  </si>
  <si>
    <t>Currency Symbol</t>
  </si>
  <si>
    <t>$</t>
  </si>
  <si>
    <t>Color Scheme</t>
  </si>
  <si>
    <t>Design Picker</t>
  </si>
  <si>
    <t>Quote #</t>
  </si>
  <si>
    <t>Customer ID</t>
  </si>
  <si>
    <t>WAYS OF SENDING AN INVOICE TO A CLIENT</t>
  </si>
  <si>
    <t>Terms of Use - EULA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</si>
  <si>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</si>
  <si>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</si>
  <si>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</si>
  <si>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</si>
  <si>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</si>
  <si>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</si>
  <si>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</si>
  <si>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</si>
  <si>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</si>
  <si>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</si>
  <si>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</si>
  <si>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</si>
  <si>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</si>
  <si>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</si>
  <si>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</si>
  <si>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</si>
  <si>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</si>
  <si>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</si>
  <si>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</si>
  <si>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</si>
  <si>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</si>
  <si>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  <family val="2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</si>
  <si>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</si>
  <si>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</si>
  <si>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</si>
  <si>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</si>
  <si>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</si>
  <si>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</si>
  <si>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</si>
  <si>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</si>
  <si>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</si>
  <si>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</si>
  <si>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</si>
  <si>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</si>
  <si>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</si>
  <si>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</si>
  <si>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</si>
  <si>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</si>
  <si>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Do not send an Excel Quote file to your clients, use PDF converter/printer to create a PDF file, that can be sent to clients via email, alternative method is to print it and send by mail service.</t>
  </si>
  <si>
    <t>Item #</t>
  </si>
  <si>
    <t>Qty.</t>
  </si>
  <si>
    <t>Unit Price</t>
  </si>
  <si>
    <t>Taxable</t>
  </si>
  <si>
    <t>x</t>
  </si>
  <si>
    <t>S &amp; H</t>
  </si>
  <si>
    <t>Product 1</t>
  </si>
  <si>
    <t>Product 2</t>
  </si>
  <si>
    <t>Price List</t>
  </si>
  <si>
    <t>Catalog #</t>
  </si>
  <si>
    <t>Product 3</t>
  </si>
  <si>
    <t>Product 4</t>
  </si>
  <si>
    <t>Product 5</t>
  </si>
  <si>
    <t>Product 6</t>
  </si>
  <si>
    <t>Product 7</t>
  </si>
  <si>
    <t>Product 8</t>
  </si>
  <si>
    <t>Product 9</t>
  </si>
  <si>
    <t>Product 10</t>
  </si>
  <si>
    <t>Product 11</t>
  </si>
  <si>
    <t>Product 12</t>
  </si>
  <si>
    <t>Product 13</t>
  </si>
  <si>
    <t>Product 14</t>
  </si>
  <si>
    <t>Product 15</t>
  </si>
  <si>
    <t>Product 16</t>
  </si>
  <si>
    <t>Product 17</t>
  </si>
  <si>
    <t>Product 18</t>
  </si>
  <si>
    <t>Product 19</t>
  </si>
  <si>
    <t>Product 20</t>
  </si>
  <si>
    <t>←</t>
  </si>
  <si>
    <t>Check this formula after adding or deleting rows</t>
  </si>
  <si>
    <t>Enter the cost of Shipping &amp; Handling, if applicable</t>
  </si>
  <si>
    <t>Enter the amount of Discount, if applicable</t>
  </si>
  <si>
    <t>Terms and Conditions</t>
  </si>
  <si>
    <t>Price Quote Template</t>
  </si>
  <si>
    <t>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</si>
</sst>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09]mmmm\ d\,\ yyyy;@"/>
    <numFmt numFmtId="165" formatCode="%* #,##0.00_);"/>
  </numFmts>
  <fonts count="32" x14ac:knownFonts="1">
    <font>
      <sz val="10"/>
      <name val="Arial"/>
    </font>
    <font>
      <sz val="8"/>
      <name val="Arial"/>
      <family val="2"/>
    </font>
    <font>
      <b/>
      <sz val="24"/>
      <color indexed="18"/>
      <name val="Arial"/>
      <family val="2"/>
    </font>
    <font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7.5"/>
      <color indexed="55"/>
      <name val="Arial"/>
      <family val="2"/>
    </font>
    <font>
      <sz val="9"/>
      <name val="Arial"/>
      <family val="2"/>
    </font>
    <font>
      <b/>
      <sz val="10"/>
      <color indexed="16"/>
      <name val="Arial"/>
      <family val="2"/>
    </font>
    <font>
      <sz val="8"/>
      <color indexed="55"/>
      <name val="Arial"/>
      <family val="2"/>
    </font>
    <font>
      <sz val="12"/>
      <name val="Arial"/>
      <family val="2"/>
    </font>
    <font>
      <sz val="11"/>
      <color indexed="16"/>
      <name val="Calibri"/>
      <family val="2"/>
    </font>
    <font>
      <b/>
      <sz val="11"/>
      <color indexed="8"/>
      <name val="Calibri"/>
      <family val="2"/>
    </font>
    <font>
      <sz val="24"/>
      <name val="Arial"/>
      <family val="2"/>
    </font>
    <font>
      <sz val="28"/>
      <color indexed="18"/>
      <name val="Arial"/>
      <family val="2"/>
    </font>
    <font>
      <b/>
      <sz val="14"/>
      <color indexed="9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16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sz val="2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/>
      <bottom style="hair">
        <color indexed="18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58">
    <xf numFmtId="0" fontId="0" fillId="0" borderId="0" xfId="0"/>
    <xf numFmtId="0" fontId="7" fillId="0" borderId="0" xfId="0" applyFont="1"/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Protection="1">
      <protection hidden="1"/>
    </xf>
    <xf numFmtId="0" fontId="10" fillId="0" borderId="0" xfId="0" applyFont="1"/>
    <xf numFmtId="0" fontId="10" fillId="0" borderId="0" xfId="0" applyFont="1" applyProtection="1">
      <protection hidden="1"/>
    </xf>
    <xf numFmtId="0" fontId="19" fillId="0" borderId="0" xfId="0" applyFont="1" applyAlignment="1">
      <alignment vertical="center"/>
    </xf>
    <xf numFmtId="0" fontId="20" fillId="0" borderId="0" xfId="0" applyFont="1"/>
    <xf numFmtId="0" fontId="21" fillId="2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49" fontId="0" fillId="0" borderId="0" xfId="0" applyNumberForma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0" xfId="0" applyFont="1"/>
    <xf numFmtId="2" fontId="10" fillId="3" borderId="0" xfId="0" applyNumberFormat="1" applyFont="1" applyFill="1" applyAlignment="1">
      <alignment horizontal="left" vertical="center" indent="1"/>
    </xf>
    <xf numFmtId="43" fontId="13" fillId="3" borderId="0" xfId="0" applyNumberFormat="1" applyFont="1" applyFill="1" applyAlignment="1">
      <alignment horizontal="right" vertical="center"/>
    </xf>
    <xf numFmtId="0" fontId="4" fillId="4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3" fontId="7" fillId="0" borderId="0" xfId="0" applyNumberFormat="1" applyFont="1" applyAlignment="1">
      <alignment horizontal="center" vertical="center"/>
    </xf>
    <xf numFmtId="43" fontId="7" fillId="0" borderId="0" xfId="0" applyNumberFormat="1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7" fillId="0" borderId="4" xfId="0" applyFont="1" applyBorder="1" applyAlignment="1">
      <alignment horizontal="left" vertical="center"/>
    </xf>
    <xf numFmtId="43" fontId="7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 indent="1"/>
    </xf>
    <xf numFmtId="0" fontId="5" fillId="2" borderId="6" xfId="0" applyFont="1" applyFill="1" applyBorder="1" applyAlignment="1">
      <alignment horizontal="left" vertical="center" indent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6" fillId="0" borderId="0" xfId="0" applyFont="1" applyProtection="1">
      <protection hidden="1"/>
    </xf>
    <xf numFmtId="2" fontId="0" fillId="0" borderId="0" xfId="0" applyNumberForma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8" fillId="0" borderId="0" xfId="1" applyFill="1" applyBorder="1" applyAlignment="1" applyProtection="1">
      <protection hidden="1"/>
    </xf>
    <xf numFmtId="0" fontId="27" fillId="0" borderId="0" xfId="0" applyFont="1" applyAlignment="1" applyProtection="1">
      <alignment horizontal="right" readingOrder="1"/>
      <protection hidden="1"/>
    </xf>
    <xf numFmtId="0" fontId="0" fillId="0" borderId="0" xfId="0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left"/>
      <protection hidden="1"/>
    </xf>
    <xf numFmtId="0" fontId="29" fillId="0" borderId="0" xfId="0" applyFont="1" applyProtection="1">
      <protection hidden="1"/>
    </xf>
    <xf numFmtId="0" fontId="30" fillId="0" borderId="0" xfId="0" applyFont="1" applyAlignment="1" applyProtection="1">
      <alignment horizontal="left"/>
      <protection hidden="1"/>
    </xf>
    <xf numFmtId="0" fontId="30" fillId="0" borderId="0" xfId="0" applyFont="1" applyProtection="1">
      <protection hidden="1"/>
    </xf>
    <xf numFmtId="0" fontId="4" fillId="4" borderId="13" xfId="0" applyFont="1" applyFill="1" applyBorder="1" applyAlignment="1">
      <alignment horizontal="left" vertical="center" indent="1"/>
    </xf>
    <xf numFmtId="2" fontId="13" fillId="0" borderId="14" xfId="0" applyNumberFormat="1" applyFont="1" applyBorder="1" applyAlignment="1">
      <alignment vertical="center"/>
    </xf>
    <xf numFmtId="2" fontId="13" fillId="0" borderId="15" xfId="0" applyNumberFormat="1" applyFont="1" applyBorder="1" applyAlignment="1">
      <alignment vertical="center"/>
    </xf>
    <xf numFmtId="43" fontId="0" fillId="0" borderId="0" xfId="0" applyNumberFormat="1" applyAlignment="1">
      <alignment vertical="center"/>
    </xf>
    <xf numFmtId="2" fontId="13" fillId="0" borderId="14" xfId="0" applyNumberFormat="1" applyFont="1" applyBorder="1" applyAlignment="1">
      <alignment horizontal="center" vertical="center"/>
    </xf>
    <xf numFmtId="2" fontId="13" fillId="0" borderId="15" xfId="0" applyNumberFormat="1" applyFont="1" applyBorder="1" applyAlignment="1">
      <alignment horizontal="center" vertical="center"/>
    </xf>
    <xf numFmtId="1" fontId="13" fillId="0" borderId="14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2" fontId="1" fillId="3" borderId="0" xfId="0" applyNumberFormat="1" applyFont="1" applyFill="1" applyAlignment="1">
      <alignment horizontal="left" vertical="center" indent="1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Protection="1">
      <protection hidden="1"/>
    </xf>
    <xf numFmtId="0" fontId="31" fillId="0" borderId="0" xfId="0" applyFont="1" applyAlignment="1">
      <alignment horizontal="left"/>
    </xf>
    <xf numFmtId="0" fontId="5" fillId="4" borderId="14" xfId="0" applyFont="1" applyFill="1" applyBorder="1" applyAlignment="1">
      <alignment horizontal="left" vertical="center" wrapText="1" indent="1"/>
    </xf>
    <xf numFmtId="0" fontId="5" fillId="4" borderId="14" xfId="0" applyFont="1" applyFill="1" applyBorder="1" applyAlignment="1">
      <alignment horizontal="left" vertical="center" indent="1"/>
    </xf>
    <xf numFmtId="4" fontId="5" fillId="4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0" fillId="0" borderId="14" xfId="0" applyBorder="1" applyAlignment="1" applyProtection="1">
      <alignment horizontal="left" vertical="center" indent="1"/>
      <protection locked="0"/>
    </xf>
    <xf numFmtId="4" fontId="0" fillId="0" borderId="14" xfId="0" applyNumberFormat="1" applyBorder="1" applyAlignment="1" applyProtection="1">
      <alignment horizontal="right" vertical="center" indent="1"/>
      <protection locked="0"/>
    </xf>
    <xf numFmtId="0" fontId="0" fillId="0" borderId="14" xfId="0" applyBorder="1" applyAlignment="1">
      <alignment horizontal="left" vertical="center" indent="1"/>
    </xf>
    <xf numFmtId="4" fontId="0" fillId="0" borderId="14" xfId="0" applyNumberFormat="1" applyBorder="1" applyAlignment="1">
      <alignment horizontal="right" vertical="center" indent="1"/>
    </xf>
    <xf numFmtId="2" fontId="0" fillId="0" borderId="21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3" borderId="6" xfId="0" applyFill="1" applyBorder="1" applyProtection="1">
      <protection hidden="1"/>
    </xf>
    <xf numFmtId="0" fontId="13" fillId="0" borderId="7" xfId="0" applyFont="1" applyBorder="1" applyAlignment="1">
      <alignment horizontal="left" vertical="center" indent="1"/>
    </xf>
    <xf numFmtId="0" fontId="13" fillId="0" borderId="15" xfId="0" applyFont="1" applyBorder="1" applyAlignment="1">
      <alignment horizontal="left" vertical="center" indent="1"/>
    </xf>
    <xf numFmtId="0" fontId="13" fillId="0" borderId="11" xfId="0" applyFont="1" applyBorder="1" applyAlignment="1">
      <alignment horizontal="left" vertical="center" indent="1"/>
    </xf>
    <xf numFmtId="49" fontId="0" fillId="0" borderId="4" xfId="0" applyNumberFormat="1" applyBorder="1" applyAlignment="1">
      <alignment horizontal="left" vertical="center" indent="1"/>
    </xf>
    <xf numFmtId="49" fontId="0" fillId="0" borderId="5" xfId="0" applyNumberFormat="1" applyBorder="1" applyAlignment="1">
      <alignment horizontal="left" vertical="center" indent="1"/>
    </xf>
    <xf numFmtId="49" fontId="8" fillId="0" borderId="4" xfId="1" applyNumberFormat="1" applyBorder="1" applyAlignment="1" applyProtection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21" fillId="2" borderId="0" xfId="0" applyFont="1" applyFill="1" applyAlignment="1">
      <alignment horizontal="left" vertical="center"/>
    </xf>
    <xf numFmtId="0" fontId="22" fillId="0" borderId="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8" fillId="0" borderId="0" xfId="1" applyAlignment="1" applyProtection="1">
      <alignment vertical="center"/>
    </xf>
    <xf numFmtId="0" fontId="6" fillId="5" borderId="20" xfId="0" applyFont="1" applyFill="1" applyBorder="1" applyAlignment="1">
      <alignment horizontal="left" vertical="center" wrapText="1" indent="1"/>
    </xf>
    <xf numFmtId="0" fontId="6" fillId="5" borderId="0" xfId="0" applyFont="1" applyFill="1" applyAlignment="1">
      <alignment horizontal="left" vertical="center" wrapText="1" indent="1"/>
    </xf>
    <xf numFmtId="0" fontId="15" fillId="0" borderId="4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43" fontId="13" fillId="0" borderId="14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43" fontId="13" fillId="0" borderId="15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0" fillId="0" borderId="8" xfId="0" applyFont="1" applyBorder="1" applyAlignment="1">
      <alignment horizontal="left" vertical="center" indent="1"/>
    </xf>
    <xf numFmtId="0" fontId="10" fillId="0" borderId="11" xfId="0" applyFont="1" applyBorder="1" applyAlignment="1">
      <alignment horizontal="left" vertical="center" indent="1"/>
    </xf>
    <xf numFmtId="0" fontId="10" fillId="0" borderId="12" xfId="0" applyFont="1" applyBorder="1" applyAlignment="1">
      <alignment horizontal="left" vertical="center" indent="1"/>
    </xf>
    <xf numFmtId="0" fontId="10" fillId="0" borderId="17" xfId="0" applyFont="1" applyBorder="1" applyAlignment="1">
      <alignment horizontal="left" vertical="center" indent="1"/>
    </xf>
    <xf numFmtId="164" fontId="7" fillId="0" borderId="4" xfId="0" applyNumberFormat="1" applyFont="1" applyBorder="1" applyAlignment="1">
      <alignment horizontal="left" vertical="center" indent="1"/>
    </xf>
    <xf numFmtId="164" fontId="7" fillId="0" borderId="2" xfId="0" applyNumberFormat="1" applyFont="1" applyBorder="1" applyAlignment="1">
      <alignment horizontal="left" vertical="center" indent="1"/>
    </xf>
    <xf numFmtId="164" fontId="7" fillId="0" borderId="5" xfId="0" applyNumberFormat="1" applyFont="1" applyBorder="1" applyAlignment="1">
      <alignment horizontal="left" vertical="center" indent="1"/>
    </xf>
    <xf numFmtId="0" fontId="7" fillId="0" borderId="4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0" fontId="5" fillId="4" borderId="18" xfId="0" applyFont="1" applyFill="1" applyBorder="1" applyAlignment="1">
      <alignment horizontal="left" vertical="center" indent="1"/>
    </xf>
    <xf numFmtId="0" fontId="5" fillId="4" borderId="19" xfId="0" applyFont="1" applyFill="1" applyBorder="1" applyAlignment="1">
      <alignment horizontal="left" vertical="center" indent="1"/>
    </xf>
    <xf numFmtId="0" fontId="5" fillId="4" borderId="13" xfId="0" applyFont="1" applyFill="1" applyBorder="1" applyAlignment="1">
      <alignment horizontal="left" vertical="center" indent="1"/>
    </xf>
    <xf numFmtId="0" fontId="5" fillId="4" borderId="9" xfId="0" applyFont="1" applyFill="1" applyBorder="1" applyAlignment="1">
      <alignment horizontal="left" vertical="center" indent="1"/>
    </xf>
    <xf numFmtId="0" fontId="5" fillId="4" borderId="10" xfId="0" applyFont="1" applyFill="1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2" fontId="13" fillId="0" borderId="7" xfId="0" applyNumberFormat="1" applyFont="1" applyBorder="1" applyAlignment="1">
      <alignment horizontal="left" vertical="center" indent="1"/>
    </xf>
    <xf numFmtId="2" fontId="13" fillId="0" borderId="0" xfId="0" applyNumberFormat="1" applyFont="1" applyAlignment="1">
      <alignment horizontal="left" vertical="center" indent="1"/>
    </xf>
    <xf numFmtId="2" fontId="13" fillId="0" borderId="8" xfId="0" applyNumberFormat="1" applyFont="1" applyBorder="1" applyAlignment="1">
      <alignment horizontal="left" vertical="center" indent="1"/>
    </xf>
    <xf numFmtId="0" fontId="7" fillId="0" borderId="16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left" vertical="center" indent="1"/>
    </xf>
    <xf numFmtId="0" fontId="4" fillId="4" borderId="9" xfId="0" applyFont="1" applyFill="1" applyBorder="1" applyAlignment="1">
      <alignment horizontal="left" vertical="center" indent="1"/>
    </xf>
    <xf numFmtId="0" fontId="4" fillId="4" borderId="10" xfId="0" applyFont="1" applyFill="1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2" fontId="13" fillId="0" borderId="11" xfId="0" applyNumberFormat="1" applyFont="1" applyBorder="1" applyAlignment="1">
      <alignment horizontal="left" vertical="center" indent="1"/>
    </xf>
    <xf numFmtId="2" fontId="13" fillId="0" borderId="12" xfId="0" applyNumberFormat="1" applyFont="1" applyBorder="1" applyAlignment="1">
      <alignment horizontal="left" vertical="center" indent="1"/>
    </xf>
    <xf numFmtId="2" fontId="13" fillId="0" borderId="17" xfId="0" applyNumberFormat="1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left" vertical="center" indent="1"/>
    </xf>
    <xf numFmtId="0" fontId="1" fillId="0" borderId="12" xfId="0" applyFont="1" applyBorder="1" applyAlignment="1">
      <alignment horizontal="left" vertical="center" indent="1"/>
    </xf>
    <xf numFmtId="0" fontId="1" fillId="0" borderId="17" xfId="0" applyFont="1" applyBorder="1" applyAlignment="1">
      <alignment horizontal="left" vertical="center" indent="1"/>
    </xf>
    <xf numFmtId="0" fontId="31" fillId="0" borderId="8" xfId="0" applyFont="1" applyBorder="1" applyAlignment="1">
      <alignment horizontal="left" vertical="center"/>
    </xf>
    <xf numFmtId="0" fontId="31" fillId="0" borderId="14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0" fillId="0" borderId="0" xfId="0" applyAlignment="1" applyProtection="1">
      <alignment horizontal="left"/>
      <protection hidden="1"/>
    </xf>
    <xf numFmtId="0" fontId="9" fillId="6" borderId="18" xfId="0" applyFont="1" applyFill="1" applyBorder="1" applyAlignment="1" applyProtection="1">
      <alignment horizontal="left"/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justify"/>
      <protection hidden="1"/>
    </xf>
    <xf numFmtId="0" fontId="17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 wrapText="1"/>
      <protection hidden="1"/>
    </xf>
    <xf numFmtId="9" fontId="0" fillId="0" borderId="1" xfId="0" applyNumberFormat="1" applyBorder="1" applyAlignment="1">
      <alignment horizontal="center" vertical="center"/>
    </xf>
    <xf numFmtId="165" fontId="7" fillId="0" borderId="0" xfId="0" applyNumberFormat="1" applyFont="1" applyAlignment="1">
      <alignment horizontal="right" vertical="center"/>
    </xf>
  </cellXfs>
  <cellStyles count="2">
    <cellStyle name="Hyperlink" xfId="1" builtinId="8"/>
    <cellStyle name="Normal" xfId="0" builtinId="0"/>
  </cellStyles>
  <dxfs count="31">
    <dxf>
      <fill>
        <patternFill>
          <bgColor indexed="22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23"/>
        </bottom>
      </border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23"/>
        </bottom>
      </border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23"/>
        </bottom>
      </border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200025</xdr:rowOff>
    </xdr:from>
    <xdr:to>
      <xdr:col>4</xdr:col>
      <xdr:colOff>209550</xdr:colOff>
      <xdr:row>5</xdr:row>
      <xdr:rowOff>190500</xdr:rowOff>
    </xdr:to>
    <xdr:sp macro="" textlink="">
      <xdr:nvSpPr>
        <xdr:cNvPr id="30792" name="AutoShape 72">
          <a:extLst>
            <a:ext uri="{FF2B5EF4-FFF2-40B4-BE49-F238E27FC236}">
              <a16:creationId xmlns:a16="http://schemas.microsoft.com/office/drawing/2014/main" id="{00000000-0008-0000-0100-000048780000}"/>
            </a:ext>
          </a:extLst>
        </xdr:cNvPr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14</xdr:col>
      <xdr:colOff>28575</xdr:colOff>
      <xdr:row>0</xdr:row>
      <xdr:rowOff>38100</xdr:rowOff>
    </xdr:from>
    <xdr:to>
      <xdr:col>17</xdr:col>
      <xdr:colOff>219075</xdr:colOff>
      <xdr:row>1</xdr:row>
      <xdr:rowOff>123825</xdr:rowOff>
    </xdr:to>
    <xdr:pic>
      <xdr:nvPicPr>
        <xdr:cNvPr id="1089" name="Picture 65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8100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200025</xdr:rowOff>
    </xdr:from>
    <xdr:to>
      <xdr:col>4</xdr:col>
      <xdr:colOff>209550</xdr:colOff>
      <xdr:row>5</xdr:row>
      <xdr:rowOff>190500</xdr:rowOff>
    </xdr:to>
    <xdr:sp macro="" textlink="">
      <xdr:nvSpPr>
        <xdr:cNvPr id="30792" name="AutoShape 72">
          <a:extLst>
            <a:ext uri="{FF2B5EF4-FFF2-40B4-BE49-F238E27FC236}">
              <a16:creationId xmlns:a16="http://schemas.microsoft.com/office/drawing/2014/main" id="{00000000-0008-0000-0200-000048780000}"/>
            </a:ext>
          </a:extLst>
        </xdr:cNvPr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14</xdr:col>
      <xdr:colOff>28575</xdr:colOff>
      <xdr:row>0</xdr:row>
      <xdr:rowOff>38100</xdr:rowOff>
    </xdr:from>
    <xdr:to>
      <xdr:col>17</xdr:col>
      <xdr:colOff>219075</xdr:colOff>
      <xdr:row>1</xdr:row>
      <xdr:rowOff>123825</xdr:rowOff>
    </xdr:to>
    <xdr:pic>
      <xdr:nvPicPr>
        <xdr:cNvPr id="5123" name="Picture 3">
          <a:extLst>
            <a:ext uri="{FF2B5EF4-FFF2-40B4-BE49-F238E27FC236}">
              <a16:creationId xmlns:a16="http://schemas.microsoft.com/office/drawing/2014/main" id="{00000000-0008-0000-0200-00000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38100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200025</xdr:rowOff>
    </xdr:from>
    <xdr:to>
      <xdr:col>4</xdr:col>
      <xdr:colOff>209550</xdr:colOff>
      <xdr:row>5</xdr:row>
      <xdr:rowOff>190500</xdr:rowOff>
    </xdr:to>
    <xdr:sp macro="" textlink="">
      <xdr:nvSpPr>
        <xdr:cNvPr id="2" name="AutoShape 7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47625" y="809625"/>
          <a:ext cx="24384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14</xdr:col>
      <xdr:colOff>28575</xdr:colOff>
      <xdr:row>0</xdr:row>
      <xdr:rowOff>38100</xdr:rowOff>
    </xdr:from>
    <xdr:to>
      <xdr:col>17</xdr:col>
      <xdr:colOff>219075</xdr:colOff>
      <xdr:row>1</xdr:row>
      <xdr:rowOff>123825</xdr:rowOff>
    </xdr:to>
    <xdr:pic>
      <xdr:nvPicPr>
        <xdr:cNvPr id="4" name="Picture 6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8100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69</xdr:row>
      <xdr:rowOff>0</xdr:rowOff>
    </xdr:from>
    <xdr:to>
      <xdr:col>4</xdr:col>
      <xdr:colOff>0</xdr:colOff>
      <xdr:row>70</xdr:row>
      <xdr:rowOff>0</xdr:rowOff>
    </xdr:to>
    <xdr:sp macro="" textlink="">
      <xdr:nvSpPr>
        <xdr:cNvPr id="3090" name="Rectangle 18">
          <a:extLst>
            <a:ext uri="{FF2B5EF4-FFF2-40B4-BE49-F238E27FC236}">
              <a16:creationId xmlns:a16="http://schemas.microsoft.com/office/drawing/2014/main" id="{00000000-0008-0000-0400-0000120C0000}"/>
            </a:ext>
          </a:extLst>
        </xdr:cNvPr>
        <xdr:cNvSpPr>
          <a:spLocks noChangeArrowheads="1"/>
        </xdr:cNvSpPr>
      </xdr:nvSpPr>
      <xdr:spPr bwMode="auto">
        <a:xfrm>
          <a:off x="8229600" y="12039600"/>
          <a:ext cx="609600" cy="161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sy="50000" rotWithShape="0">
            <a:srgbClr val="808080">
              <a:alpha val="50000"/>
            </a:srgbClr>
          </a:outerShdw>
        </a:effectLst>
      </xdr:spPr>
      <xdr:txBody>
        <a:bodyPr/>
        <a:lstStyle/>
        <a:p>
          <a:endParaRPr lang="en-GB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096" name="Picture 48">
          <a:extLst>
            <a:ext uri="{FF2B5EF4-FFF2-40B4-BE49-F238E27FC236}">
              <a16:creationId xmlns:a16="http://schemas.microsoft.com/office/drawing/2014/main" id="{00000000-0008-0000-0500-00003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ourcompanysite.com/" TargetMode="External"/><Relationship Id="rId1" Type="http://schemas.openxmlformats.org/officeDocument/2006/relationships/hyperlink" Target="mailto:info@yourcompanysite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readsheet123.com/ExcelTemplates/quote-template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preadsheet123.com/ExcelTemplates/quote-template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preadsheet123.com/ExcelTemplates/quote-template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showGridLines="0" tabSelected="1" workbookViewId="0">
      <selection activeCell="C29" sqref="C29"/>
    </sheetView>
  </sheetViews>
  <sheetFormatPr defaultRowHeight="12.75" x14ac:dyDescent="0.2"/>
  <cols>
    <col min="1" max="1" width="29.42578125" customWidth="1"/>
    <col min="2" max="2" width="15" customWidth="1"/>
    <col min="3" max="3" width="17.85546875" customWidth="1"/>
    <col min="4" max="4" width="3" customWidth="1"/>
  </cols>
  <sheetData>
    <row r="1" spans="1:5" ht="34.5" x14ac:dyDescent="0.45">
      <c r="A1" s="11" t="s">
        <v>30</v>
      </c>
    </row>
    <row r="3" spans="1:5" s="13" customFormat="1" ht="21.95" customHeight="1" x14ac:dyDescent="0.2">
      <c r="A3" s="12" t="s">
        <v>31</v>
      </c>
      <c r="B3" s="12"/>
      <c r="C3" s="12"/>
      <c r="D3" s="12"/>
      <c r="E3" s="12"/>
    </row>
    <row r="4" spans="1:5" ht="8.1" customHeight="1" x14ac:dyDescent="0.2"/>
    <row r="5" spans="1:5" s="16" customFormat="1" ht="18" customHeight="1" x14ac:dyDescent="0.2">
      <c r="A5" s="13" t="s">
        <v>32</v>
      </c>
      <c r="B5" s="87" t="s">
        <v>33</v>
      </c>
      <c r="C5" s="88"/>
      <c r="D5" s="14"/>
      <c r="E5" s="15" t="s">
        <v>34</v>
      </c>
    </row>
    <row r="6" spans="1:5" s="16" customFormat="1" ht="18" customHeight="1" x14ac:dyDescent="0.2">
      <c r="A6" s="13" t="s">
        <v>35</v>
      </c>
      <c r="B6" s="87" t="s">
        <v>36</v>
      </c>
      <c r="C6" s="88"/>
      <c r="D6" s="14"/>
      <c r="E6" s="15" t="s">
        <v>34</v>
      </c>
    </row>
    <row r="7" spans="1:5" s="16" customFormat="1" ht="8.1" customHeight="1" x14ac:dyDescent="0.2">
      <c r="A7" s="13"/>
      <c r="B7" s="14"/>
      <c r="C7" s="14"/>
    </row>
    <row r="8" spans="1:5" s="16" customFormat="1" ht="21.95" customHeight="1" x14ac:dyDescent="0.2">
      <c r="A8" s="12" t="s">
        <v>37</v>
      </c>
      <c r="B8" s="89"/>
      <c r="C8" s="89"/>
      <c r="D8" s="17"/>
      <c r="E8" s="18"/>
    </row>
    <row r="9" spans="1:5" s="16" customFormat="1" ht="8.1" customHeight="1" x14ac:dyDescent="0.2">
      <c r="A9" s="13"/>
      <c r="B9" s="14"/>
      <c r="C9" s="14"/>
      <c r="D9" s="14"/>
    </row>
    <row r="10" spans="1:5" s="16" customFormat="1" ht="18" customHeight="1" x14ac:dyDescent="0.2">
      <c r="A10" s="13" t="s">
        <v>38</v>
      </c>
      <c r="B10" s="87">
        <v>111</v>
      </c>
      <c r="C10" s="88"/>
      <c r="D10" s="14"/>
    </row>
    <row r="11" spans="1:5" s="16" customFormat="1" ht="18" customHeight="1" x14ac:dyDescent="0.2">
      <c r="A11" s="13" t="s">
        <v>39</v>
      </c>
      <c r="B11" s="87" t="s">
        <v>39</v>
      </c>
      <c r="C11" s="88"/>
      <c r="D11" s="14"/>
    </row>
    <row r="12" spans="1:5" s="16" customFormat="1" ht="18" customHeight="1" x14ac:dyDescent="0.2">
      <c r="A12" s="13" t="s">
        <v>40</v>
      </c>
      <c r="B12" s="87" t="s">
        <v>40</v>
      </c>
      <c r="C12" s="88"/>
      <c r="D12" s="14"/>
    </row>
    <row r="13" spans="1:5" s="16" customFormat="1" ht="18" customHeight="1" x14ac:dyDescent="0.2">
      <c r="A13" s="13" t="s">
        <v>41</v>
      </c>
      <c r="B13" s="87" t="s">
        <v>42</v>
      </c>
      <c r="C13" s="88"/>
      <c r="D13" s="90" t="s">
        <v>43</v>
      </c>
      <c r="E13" s="91"/>
    </row>
    <row r="14" spans="1:5" s="16" customFormat="1" ht="18" customHeight="1" x14ac:dyDescent="0.2">
      <c r="A14" s="13" t="s">
        <v>44</v>
      </c>
      <c r="B14" s="87" t="s">
        <v>45</v>
      </c>
      <c r="C14" s="88"/>
      <c r="D14" s="90" t="s">
        <v>43</v>
      </c>
      <c r="E14" s="91"/>
    </row>
    <row r="15" spans="1:5" s="16" customFormat="1" ht="18" customHeight="1" x14ac:dyDescent="0.2">
      <c r="A15" s="13" t="s">
        <v>46</v>
      </c>
      <c r="B15" s="84" t="s">
        <v>47</v>
      </c>
      <c r="C15" s="85"/>
      <c r="D15" s="19"/>
    </row>
    <row r="16" spans="1:5" s="16" customFormat="1" ht="8.1" customHeight="1" x14ac:dyDescent="0.2">
      <c r="A16" s="13"/>
      <c r="B16" s="14"/>
      <c r="C16" s="14"/>
    </row>
    <row r="17" spans="1:5" s="16" customFormat="1" ht="18" customHeight="1" x14ac:dyDescent="0.2">
      <c r="A17" s="13" t="s">
        <v>48</v>
      </c>
      <c r="B17" s="84" t="s">
        <v>49</v>
      </c>
      <c r="C17" s="85"/>
      <c r="D17" s="19"/>
    </row>
    <row r="18" spans="1:5" s="16" customFormat="1" ht="18" customHeight="1" x14ac:dyDescent="0.2">
      <c r="A18" s="13" t="s">
        <v>50</v>
      </c>
      <c r="B18" s="84" t="s">
        <v>49</v>
      </c>
      <c r="C18" s="85"/>
      <c r="D18" s="19"/>
    </row>
    <row r="19" spans="1:5" s="16" customFormat="1" ht="18" customHeight="1" x14ac:dyDescent="0.2">
      <c r="A19" s="13" t="s">
        <v>51</v>
      </c>
      <c r="B19" s="86" t="s">
        <v>52</v>
      </c>
      <c r="C19" s="85"/>
      <c r="D19" s="19"/>
    </row>
    <row r="20" spans="1:5" s="16" customFormat="1" ht="18" customHeight="1" x14ac:dyDescent="0.2">
      <c r="A20" s="13" t="s">
        <v>53</v>
      </c>
      <c r="B20" s="86" t="s">
        <v>54</v>
      </c>
      <c r="C20" s="85"/>
      <c r="D20" s="19"/>
    </row>
    <row r="21" spans="1:5" s="16" customFormat="1" x14ac:dyDescent="0.2">
      <c r="A21" s="13"/>
      <c r="B21" s="14"/>
      <c r="C21" s="14"/>
    </row>
    <row r="22" spans="1:5" s="16" customFormat="1" ht="18" customHeight="1" x14ac:dyDescent="0.2">
      <c r="A22" s="13" t="s">
        <v>55</v>
      </c>
      <c r="B22" s="87" t="s">
        <v>56</v>
      </c>
      <c r="C22" s="88"/>
      <c r="D22" s="14"/>
    </row>
    <row r="23" spans="1:5" s="16" customFormat="1" ht="18" customHeight="1" x14ac:dyDescent="0.2">
      <c r="A23" s="13" t="s">
        <v>57</v>
      </c>
      <c r="B23" s="84" t="s">
        <v>49</v>
      </c>
      <c r="C23" s="85"/>
      <c r="D23" s="19"/>
    </row>
    <row r="24" spans="1:5" s="16" customFormat="1" ht="8.1" customHeight="1" x14ac:dyDescent="0.2">
      <c r="A24" s="13"/>
    </row>
    <row r="25" spans="1:5" s="16" customFormat="1" ht="21.95" customHeight="1" x14ac:dyDescent="0.2">
      <c r="A25" s="12" t="s">
        <v>58</v>
      </c>
      <c r="B25" s="18"/>
      <c r="C25" s="18"/>
      <c r="D25" s="18"/>
      <c r="E25" s="18"/>
    </row>
    <row r="26" spans="1:5" s="16" customFormat="1" ht="8.1" customHeight="1" x14ac:dyDescent="0.2">
      <c r="A26" s="13"/>
    </row>
    <row r="27" spans="1:5" s="16" customFormat="1" ht="18" customHeight="1" x14ac:dyDescent="0.2">
      <c r="A27" s="13" t="s">
        <v>59</v>
      </c>
      <c r="B27" s="15" t="s">
        <v>141</v>
      </c>
    </row>
    <row r="28" spans="1:5" s="16" customFormat="1" ht="8.1" customHeight="1" x14ac:dyDescent="0.2">
      <c r="A28" s="13"/>
      <c r="B28" s="20"/>
    </row>
    <row r="29" spans="1:5" s="16" customFormat="1" ht="18" customHeight="1" x14ac:dyDescent="0.2">
      <c r="A29" s="13" t="str">
        <f>B27&amp;" %"</f>
        <v>VAT %</v>
      </c>
      <c r="B29" s="156">
        <v>0.2</v>
      </c>
    </row>
    <row r="30" spans="1:5" s="16" customFormat="1" ht="8.1" customHeight="1" x14ac:dyDescent="0.2">
      <c r="A30" s="13"/>
      <c r="B30" s="20"/>
    </row>
    <row r="31" spans="1:5" s="16" customFormat="1" ht="18" customHeight="1" x14ac:dyDescent="0.2">
      <c r="A31" s="13" t="s">
        <v>60</v>
      </c>
      <c r="B31" s="15" t="s">
        <v>61</v>
      </c>
    </row>
    <row r="32" spans="1:5" s="16" customFormat="1" ht="8.1" customHeight="1" x14ac:dyDescent="0.2">
      <c r="A32" s="13"/>
    </row>
    <row r="33" spans="1:5" s="16" customFormat="1" ht="21.95" customHeight="1" x14ac:dyDescent="0.2">
      <c r="A33" s="12" t="s">
        <v>62</v>
      </c>
      <c r="B33" s="18"/>
      <c r="C33" s="18"/>
      <c r="D33" s="18"/>
      <c r="E33" s="18"/>
    </row>
    <row r="34" spans="1:5" s="16" customFormat="1" ht="8.1" customHeight="1" x14ac:dyDescent="0.2">
      <c r="A34" s="13"/>
    </row>
    <row r="35" spans="1:5" s="16" customFormat="1" ht="18" customHeight="1" x14ac:dyDescent="0.2">
      <c r="A35" s="13" t="s">
        <v>63</v>
      </c>
      <c r="B35" s="15" t="s">
        <v>17</v>
      </c>
    </row>
  </sheetData>
  <mergeCells count="17">
    <mergeCell ref="B5:C5"/>
    <mergeCell ref="B6:C6"/>
    <mergeCell ref="B8:C8"/>
    <mergeCell ref="B10:C10"/>
    <mergeCell ref="D14:E14"/>
    <mergeCell ref="D13:E13"/>
    <mergeCell ref="B15:C15"/>
    <mergeCell ref="B17:C17"/>
    <mergeCell ref="B11:C11"/>
    <mergeCell ref="B12:C12"/>
    <mergeCell ref="B13:C13"/>
    <mergeCell ref="B14:C14"/>
    <mergeCell ref="B23:C23"/>
    <mergeCell ref="B18:C18"/>
    <mergeCell ref="B19:C19"/>
    <mergeCell ref="B20:C20"/>
    <mergeCell ref="B22:C22"/>
  </mergeCells>
  <phoneticPr fontId="23" type="noConversion"/>
  <dataValidations count="2">
    <dataValidation type="list" allowBlank="1" showInputMessage="1" showErrorMessage="1" sqref="E5:E6" xr:uid="{00000000-0002-0000-0000-000002000000}">
      <formula1>"Enable, Disable"</formula1>
    </dataValidation>
    <dataValidation type="list" allowBlank="1" showInputMessage="1" showErrorMessage="1" prompt="Select your design from this drop down menu" sqref="B35" xr:uid="{00000000-0002-0000-0000-000003000000}">
      <formula1>"No Color, Blue, Red, Green"</formula1>
    </dataValidation>
  </dataValidations>
  <hyperlinks>
    <hyperlink ref="B19" r:id="rId1" xr:uid="{00000000-0004-0000-0000-000000000000}"/>
    <hyperlink ref="B20" r:id="rId2" xr:uid="{00000000-0004-0000-0000-000001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2"/>
  <sheetViews>
    <sheetView showGridLines="0" topLeftCell="A4" workbookViewId="0">
      <selection activeCell="I37" sqref="I37"/>
    </sheetView>
  </sheetViews>
  <sheetFormatPr defaultRowHeight="12.75" x14ac:dyDescent="0.2"/>
  <cols>
    <col min="2" max="2" width="8.28515625" customWidth="1"/>
    <col min="4" max="4" width="7.5703125" customWidth="1"/>
    <col min="5" max="5" width="11.5703125" customWidth="1"/>
    <col min="6" max="6" width="8.140625" customWidth="1"/>
    <col min="7" max="7" width="11" customWidth="1"/>
    <col min="8" max="8" width="5.5703125" customWidth="1"/>
    <col min="9" max="9" width="9.85546875" customWidth="1"/>
    <col min="10" max="10" width="4.140625" customWidth="1"/>
    <col min="11" max="11" width="3" customWidth="1"/>
    <col min="12" max="12" width="13.85546875" customWidth="1"/>
    <col min="13" max="13" width="0" hidden="1" customWidth="1"/>
  </cols>
  <sheetData>
    <row r="1" spans="1:19" s="16" customFormat="1" ht="30" customHeight="1" x14ac:dyDescent="0.2">
      <c r="A1" s="10" t="str">
        <f>IF(Settings!$E$5="Enable",Settings!$B$5,"")</f>
        <v>My Company name</v>
      </c>
      <c r="B1" s="2"/>
      <c r="C1" s="2"/>
      <c r="D1" s="2"/>
      <c r="E1" s="2"/>
      <c r="F1" s="21"/>
      <c r="G1" s="21"/>
      <c r="H1" s="21"/>
      <c r="I1" s="21"/>
      <c r="J1" s="21"/>
      <c r="K1" s="21"/>
      <c r="L1" s="22" t="s">
        <v>21</v>
      </c>
    </row>
    <row r="2" spans="1:19" s="16" customFormat="1" ht="18" customHeight="1" x14ac:dyDescent="0.2">
      <c r="A2" s="24" t="str">
        <f>IF(Settings!$E$6="Enable",Settings!$B$6,"")</f>
        <v>My company slogan</v>
      </c>
      <c r="B2" s="2"/>
      <c r="C2" s="2"/>
      <c r="D2" s="2"/>
      <c r="E2" s="2"/>
      <c r="M2" s="23" t="str">
        <f>Settings!$B$35</f>
        <v>Blue</v>
      </c>
    </row>
    <row r="3" spans="1:19" s="16" customFormat="1" ht="18" customHeight="1" x14ac:dyDescent="0.2">
      <c r="A3" s="24"/>
      <c r="B3" s="2"/>
      <c r="C3" s="2"/>
      <c r="D3" s="2"/>
      <c r="E3" s="2"/>
      <c r="O3" s="16" t="str">
        <f ca="1">EULA!I3</f>
        <v>© 2013 - 2025 Spreadsheet123 LTD. All rights reserved</v>
      </c>
    </row>
    <row r="4" spans="1:19" s="16" customFormat="1" ht="18" customHeight="1" x14ac:dyDescent="0.2">
      <c r="A4" s="25"/>
      <c r="B4" s="25"/>
      <c r="C4" s="25"/>
      <c r="D4" s="25"/>
      <c r="E4" s="25"/>
      <c r="H4" s="41" t="s">
        <v>28</v>
      </c>
      <c r="I4" s="108">
        <f ca="1">TODAY()</f>
        <v>46005</v>
      </c>
      <c r="J4" s="109"/>
      <c r="K4" s="109"/>
      <c r="L4" s="110"/>
      <c r="O4" s="92" t="s">
        <v>140</v>
      </c>
      <c r="P4" s="92"/>
      <c r="Q4" s="92"/>
      <c r="R4" s="92"/>
    </row>
    <row r="5" spans="1:19" s="16" customFormat="1" ht="18" customHeight="1" x14ac:dyDescent="0.2">
      <c r="A5" s="26"/>
      <c r="B5" s="26"/>
      <c r="C5" s="26"/>
      <c r="D5" s="26"/>
      <c r="H5" s="41" t="s">
        <v>19</v>
      </c>
      <c r="I5" s="108" t="s">
        <v>20</v>
      </c>
      <c r="J5" s="109"/>
      <c r="K5" s="109"/>
      <c r="L5" s="110"/>
    </row>
    <row r="6" spans="1:19" s="16" customFormat="1" ht="18" customHeight="1" x14ac:dyDescent="0.2">
      <c r="A6" s="27"/>
      <c r="B6" s="27"/>
      <c r="C6" s="27"/>
      <c r="D6" s="27"/>
      <c r="H6" s="41" t="s">
        <v>64</v>
      </c>
      <c r="I6" s="111" t="s">
        <v>9</v>
      </c>
      <c r="J6" s="112"/>
      <c r="K6" s="112"/>
      <c r="L6" s="113"/>
    </row>
    <row r="7" spans="1:19" s="16" customFormat="1" ht="18" customHeight="1" x14ac:dyDescent="0.2">
      <c r="A7" s="27"/>
      <c r="B7" s="27"/>
      <c r="C7" s="27"/>
      <c r="D7" s="27"/>
      <c r="H7" s="41" t="s">
        <v>65</v>
      </c>
      <c r="I7" s="111" t="s">
        <v>10</v>
      </c>
      <c r="J7" s="112"/>
      <c r="K7" s="112"/>
      <c r="L7" s="113"/>
    </row>
    <row r="8" spans="1:19" ht="7.5" customHeight="1" x14ac:dyDescent="0.2">
      <c r="A8" s="4"/>
      <c r="B8" s="4"/>
      <c r="C8" s="4"/>
      <c r="D8" s="4"/>
    </row>
    <row r="9" spans="1:19" s="13" customFormat="1" ht="18" customHeight="1" x14ac:dyDescent="0.2">
      <c r="A9" s="114" t="s">
        <v>22</v>
      </c>
      <c r="B9" s="114"/>
      <c r="C9" s="114"/>
      <c r="D9" s="115"/>
      <c r="F9" s="116" t="s">
        <v>23</v>
      </c>
      <c r="G9" s="117"/>
      <c r="H9" s="117"/>
      <c r="I9" s="117"/>
      <c r="J9" s="117"/>
      <c r="K9" s="117"/>
      <c r="L9" s="118"/>
    </row>
    <row r="10" spans="1:19" s="13" customFormat="1" ht="18" customHeight="1" x14ac:dyDescent="0.2">
      <c r="A10" s="103" t="s">
        <v>0</v>
      </c>
      <c r="B10" s="103"/>
      <c r="C10" s="103"/>
      <c r="D10" s="103"/>
      <c r="F10" s="119"/>
      <c r="G10" s="120"/>
      <c r="H10" s="120"/>
      <c r="I10" s="120"/>
      <c r="J10" s="120"/>
      <c r="K10" s="120"/>
      <c r="L10" s="121"/>
    </row>
    <row r="11" spans="1:19" s="13" customFormat="1" ht="18" customHeight="1" x14ac:dyDescent="0.2">
      <c r="A11" s="103" t="s">
        <v>1</v>
      </c>
      <c r="B11" s="103"/>
      <c r="C11" s="103"/>
      <c r="D11" s="103"/>
      <c r="F11" s="119"/>
      <c r="G11" s="120"/>
      <c r="H11" s="120"/>
      <c r="I11" s="120"/>
      <c r="J11" s="120"/>
      <c r="K11" s="120"/>
      <c r="L11" s="121"/>
    </row>
    <row r="12" spans="1:19" s="13" customFormat="1" ht="18" customHeight="1" x14ac:dyDescent="0.2">
      <c r="A12" s="103" t="s">
        <v>2</v>
      </c>
      <c r="B12" s="103"/>
      <c r="C12" s="103"/>
      <c r="D12" s="103"/>
      <c r="F12" s="119"/>
      <c r="G12" s="120"/>
      <c r="H12" s="120"/>
      <c r="I12" s="120"/>
      <c r="J12" s="120"/>
      <c r="K12" s="120"/>
      <c r="L12" s="121"/>
    </row>
    <row r="13" spans="1:19" s="13" customFormat="1" ht="18" customHeight="1" x14ac:dyDescent="0.2">
      <c r="A13" s="103" t="s">
        <v>3</v>
      </c>
      <c r="B13" s="103"/>
      <c r="C13" s="103"/>
      <c r="D13" s="103"/>
      <c r="F13" s="119"/>
      <c r="G13" s="120"/>
      <c r="H13" s="120"/>
      <c r="I13" s="120"/>
      <c r="J13" s="120"/>
      <c r="K13" s="120"/>
      <c r="L13" s="121"/>
    </row>
    <row r="14" spans="1:19" s="13" customFormat="1" ht="18" customHeight="1" x14ac:dyDescent="0.2">
      <c r="A14" s="103" t="s">
        <v>4</v>
      </c>
      <c r="B14" s="103"/>
      <c r="C14" s="103"/>
      <c r="D14" s="103"/>
      <c r="F14" s="133"/>
      <c r="G14" s="134"/>
      <c r="H14" s="134"/>
      <c r="I14" s="134"/>
      <c r="J14" s="134"/>
      <c r="K14" s="134"/>
      <c r="L14" s="135"/>
    </row>
    <row r="15" spans="1:19" ht="7.5" customHeight="1" x14ac:dyDescent="0.2"/>
    <row r="16" spans="1:19" ht="18" customHeight="1" x14ac:dyDescent="0.2">
      <c r="A16" s="56" t="s">
        <v>107</v>
      </c>
      <c r="B16" s="130" t="s">
        <v>5</v>
      </c>
      <c r="C16" s="131"/>
      <c r="D16" s="131"/>
      <c r="E16" s="131"/>
      <c r="F16" s="131"/>
      <c r="G16" s="132"/>
      <c r="H16" s="31" t="s">
        <v>108</v>
      </c>
      <c r="I16" s="31" t="s">
        <v>109</v>
      </c>
      <c r="J16" s="31" t="str">
        <f>IF(Settings!B27="Sales Tax","Tax","VAT")</f>
        <v>VAT</v>
      </c>
      <c r="K16" s="129" t="s">
        <v>6</v>
      </c>
      <c r="L16" s="129"/>
      <c r="O16" s="42" t="s">
        <v>66</v>
      </c>
      <c r="P16" s="42"/>
      <c r="Q16" s="42"/>
      <c r="R16" s="42"/>
      <c r="S16" s="42"/>
    </row>
    <row r="17" spans="1:19" ht="12.75" customHeight="1" x14ac:dyDescent="0.2">
      <c r="A17" s="81">
        <f t="shared" ref="A17:A33" si="0">IF(ISBLANK(B17),"",INDEX(code,MATCH(B17,product,0)))</f>
        <v>223311</v>
      </c>
      <c r="B17" s="125" t="s">
        <v>113</v>
      </c>
      <c r="C17" s="126"/>
      <c r="D17" s="126"/>
      <c r="E17" s="126"/>
      <c r="F17" s="126"/>
      <c r="G17" s="127"/>
      <c r="H17" s="62">
        <v>12</v>
      </c>
      <c r="I17" s="57">
        <v>5</v>
      </c>
      <c r="J17" s="60" t="s">
        <v>111</v>
      </c>
      <c r="K17" s="98">
        <f t="shared" ref="K17:K33" si="1">IF(OR(ISBLANK(H17),H17=0),0,H17*I17)</f>
        <v>60</v>
      </c>
      <c r="L17" s="98"/>
      <c r="O17" s="93" t="s">
        <v>106</v>
      </c>
      <c r="P17" s="93"/>
      <c r="Q17" s="93"/>
      <c r="R17" s="93"/>
      <c r="S17" s="93"/>
    </row>
    <row r="18" spans="1:19" x14ac:dyDescent="0.2">
      <c r="A18" s="81">
        <f t="shared" si="0"/>
        <v>112233</v>
      </c>
      <c r="B18" s="125" t="s">
        <v>114</v>
      </c>
      <c r="C18" s="126"/>
      <c r="D18" s="126"/>
      <c r="E18" s="126"/>
      <c r="F18" s="126"/>
      <c r="G18" s="127"/>
      <c r="H18" s="62">
        <v>5</v>
      </c>
      <c r="I18" s="57">
        <v>15</v>
      </c>
      <c r="J18" s="60"/>
      <c r="K18" s="98">
        <f t="shared" si="1"/>
        <v>75</v>
      </c>
      <c r="L18" s="98"/>
      <c r="O18" s="94"/>
      <c r="P18" s="94"/>
      <c r="Q18" s="94"/>
      <c r="R18" s="94"/>
      <c r="S18" s="94"/>
    </row>
    <row r="19" spans="1:19" x14ac:dyDescent="0.2">
      <c r="A19" s="81" t="str">
        <f t="shared" si="0"/>
        <v/>
      </c>
      <c r="B19" s="125"/>
      <c r="C19" s="126"/>
      <c r="D19" s="126"/>
      <c r="E19" s="126"/>
      <c r="F19" s="126"/>
      <c r="G19" s="127"/>
      <c r="H19" s="62"/>
      <c r="I19" s="57"/>
      <c r="J19" s="60"/>
      <c r="K19" s="98">
        <f t="shared" si="1"/>
        <v>0</v>
      </c>
      <c r="L19" s="98"/>
      <c r="O19" s="94"/>
      <c r="P19" s="94"/>
      <c r="Q19" s="94"/>
      <c r="R19" s="94"/>
      <c r="S19" s="94"/>
    </row>
    <row r="20" spans="1:19" x14ac:dyDescent="0.2">
      <c r="A20" s="81" t="str">
        <f t="shared" si="0"/>
        <v/>
      </c>
      <c r="B20" s="125"/>
      <c r="C20" s="126"/>
      <c r="D20" s="126"/>
      <c r="E20" s="126"/>
      <c r="F20" s="126"/>
      <c r="G20" s="127"/>
      <c r="H20" s="62"/>
      <c r="I20" s="57"/>
      <c r="J20" s="60"/>
      <c r="K20" s="98">
        <f t="shared" si="1"/>
        <v>0</v>
      </c>
      <c r="L20" s="98"/>
      <c r="O20" s="94"/>
      <c r="P20" s="94"/>
      <c r="Q20" s="94"/>
      <c r="R20" s="94"/>
      <c r="S20" s="94"/>
    </row>
    <row r="21" spans="1:19" x14ac:dyDescent="0.2">
      <c r="A21" s="81" t="str">
        <f t="shared" si="0"/>
        <v/>
      </c>
      <c r="B21" s="125"/>
      <c r="C21" s="126"/>
      <c r="D21" s="126"/>
      <c r="E21" s="126"/>
      <c r="F21" s="126"/>
      <c r="G21" s="127"/>
      <c r="H21" s="62"/>
      <c r="I21" s="57"/>
      <c r="J21" s="60"/>
      <c r="K21" s="98">
        <f t="shared" si="1"/>
        <v>0</v>
      </c>
      <c r="L21" s="98"/>
      <c r="O21" s="94"/>
      <c r="P21" s="94"/>
      <c r="Q21" s="94"/>
      <c r="R21" s="94"/>
      <c r="S21" s="94"/>
    </row>
    <row r="22" spans="1:19" x14ac:dyDescent="0.2">
      <c r="A22" s="81" t="str">
        <f t="shared" si="0"/>
        <v/>
      </c>
      <c r="B22" s="125"/>
      <c r="C22" s="126"/>
      <c r="D22" s="126"/>
      <c r="E22" s="126"/>
      <c r="F22" s="126"/>
      <c r="G22" s="127"/>
      <c r="H22" s="62"/>
      <c r="I22" s="57"/>
      <c r="J22" s="60"/>
      <c r="K22" s="98">
        <f t="shared" si="1"/>
        <v>0</v>
      </c>
      <c r="L22" s="98"/>
    </row>
    <row r="23" spans="1:19" x14ac:dyDescent="0.2">
      <c r="A23" s="81" t="str">
        <f t="shared" si="0"/>
        <v/>
      </c>
      <c r="B23" s="125"/>
      <c r="C23" s="126"/>
      <c r="D23" s="126"/>
      <c r="E23" s="126"/>
      <c r="F23" s="126"/>
      <c r="G23" s="127"/>
      <c r="H23" s="62"/>
      <c r="I23" s="57"/>
      <c r="J23" s="60"/>
      <c r="K23" s="98">
        <f t="shared" si="1"/>
        <v>0</v>
      </c>
      <c r="L23" s="98"/>
    </row>
    <row r="24" spans="1:19" x14ac:dyDescent="0.2">
      <c r="A24" s="81" t="str">
        <f t="shared" si="0"/>
        <v/>
      </c>
      <c r="B24" s="125"/>
      <c r="C24" s="126"/>
      <c r="D24" s="126"/>
      <c r="E24" s="126"/>
      <c r="F24" s="126"/>
      <c r="G24" s="127"/>
      <c r="H24" s="62"/>
      <c r="I24" s="57"/>
      <c r="J24" s="60"/>
      <c r="K24" s="98">
        <f t="shared" si="1"/>
        <v>0</v>
      </c>
      <c r="L24" s="98"/>
    </row>
    <row r="25" spans="1:19" x14ac:dyDescent="0.2">
      <c r="A25" s="81" t="str">
        <f t="shared" si="0"/>
        <v/>
      </c>
      <c r="B25" s="125"/>
      <c r="C25" s="126"/>
      <c r="D25" s="126"/>
      <c r="E25" s="126"/>
      <c r="F25" s="126"/>
      <c r="G25" s="127"/>
      <c r="H25" s="62"/>
      <c r="I25" s="57"/>
      <c r="J25" s="60"/>
      <c r="K25" s="98">
        <f t="shared" si="1"/>
        <v>0</v>
      </c>
      <c r="L25" s="98"/>
    </row>
    <row r="26" spans="1:19" x14ac:dyDescent="0.2">
      <c r="A26" s="81" t="str">
        <f t="shared" si="0"/>
        <v/>
      </c>
      <c r="B26" s="125"/>
      <c r="C26" s="126"/>
      <c r="D26" s="126"/>
      <c r="E26" s="126"/>
      <c r="F26" s="126"/>
      <c r="G26" s="127"/>
      <c r="H26" s="62"/>
      <c r="I26" s="57"/>
      <c r="J26" s="60"/>
      <c r="K26" s="98">
        <f t="shared" si="1"/>
        <v>0</v>
      </c>
      <c r="L26" s="98"/>
    </row>
    <row r="27" spans="1:19" x14ac:dyDescent="0.2">
      <c r="A27" s="81" t="str">
        <f t="shared" si="0"/>
        <v/>
      </c>
      <c r="B27" s="125"/>
      <c r="C27" s="126"/>
      <c r="D27" s="126"/>
      <c r="E27" s="126"/>
      <c r="F27" s="126"/>
      <c r="G27" s="127"/>
      <c r="H27" s="62"/>
      <c r="I27" s="57"/>
      <c r="J27" s="60"/>
      <c r="K27" s="98">
        <f t="shared" si="1"/>
        <v>0</v>
      </c>
      <c r="L27" s="98"/>
    </row>
    <row r="28" spans="1:19" x14ac:dyDescent="0.2">
      <c r="A28" s="81" t="str">
        <f t="shared" si="0"/>
        <v/>
      </c>
      <c r="B28" s="125"/>
      <c r="C28" s="126"/>
      <c r="D28" s="126"/>
      <c r="E28" s="126"/>
      <c r="F28" s="126"/>
      <c r="G28" s="127"/>
      <c r="H28" s="62"/>
      <c r="I28" s="57"/>
      <c r="J28" s="60"/>
      <c r="K28" s="98">
        <f t="shared" si="1"/>
        <v>0</v>
      </c>
      <c r="L28" s="98"/>
    </row>
    <row r="29" spans="1:19" x14ac:dyDescent="0.2">
      <c r="A29" s="81" t="str">
        <f t="shared" si="0"/>
        <v/>
      </c>
      <c r="B29" s="125"/>
      <c r="C29" s="126"/>
      <c r="D29" s="126"/>
      <c r="E29" s="126"/>
      <c r="F29" s="126"/>
      <c r="G29" s="127"/>
      <c r="H29" s="62"/>
      <c r="I29" s="57"/>
      <c r="J29" s="60"/>
      <c r="K29" s="98">
        <f t="shared" si="1"/>
        <v>0</v>
      </c>
      <c r="L29" s="98"/>
    </row>
    <row r="30" spans="1:19" x14ac:dyDescent="0.2">
      <c r="A30" s="81" t="str">
        <f t="shared" si="0"/>
        <v/>
      </c>
      <c r="B30" s="125"/>
      <c r="C30" s="126"/>
      <c r="D30" s="126"/>
      <c r="E30" s="126"/>
      <c r="F30" s="126"/>
      <c r="G30" s="127"/>
      <c r="H30" s="62"/>
      <c r="I30" s="57"/>
      <c r="J30" s="60"/>
      <c r="K30" s="98">
        <f t="shared" si="1"/>
        <v>0</v>
      </c>
      <c r="L30" s="98"/>
    </row>
    <row r="31" spans="1:19" x14ac:dyDescent="0.2">
      <c r="A31" s="81" t="str">
        <f t="shared" si="0"/>
        <v/>
      </c>
      <c r="B31" s="125"/>
      <c r="C31" s="126"/>
      <c r="D31" s="126"/>
      <c r="E31" s="126"/>
      <c r="F31" s="126"/>
      <c r="G31" s="127"/>
      <c r="H31" s="62"/>
      <c r="I31" s="57"/>
      <c r="J31" s="60"/>
      <c r="K31" s="98">
        <f t="shared" si="1"/>
        <v>0</v>
      </c>
      <c r="L31" s="98"/>
    </row>
    <row r="32" spans="1:19" x14ac:dyDescent="0.2">
      <c r="A32" s="81" t="str">
        <f t="shared" si="0"/>
        <v/>
      </c>
      <c r="B32" s="125"/>
      <c r="C32" s="126"/>
      <c r="D32" s="126"/>
      <c r="E32" s="126"/>
      <c r="F32" s="126"/>
      <c r="G32" s="127"/>
      <c r="H32" s="62"/>
      <c r="I32" s="57"/>
      <c r="J32" s="60"/>
      <c r="K32" s="98">
        <f t="shared" si="1"/>
        <v>0</v>
      </c>
      <c r="L32" s="98"/>
    </row>
    <row r="33" spans="1:15" x14ac:dyDescent="0.2">
      <c r="A33" s="83" t="str">
        <f t="shared" si="0"/>
        <v/>
      </c>
      <c r="B33" s="136"/>
      <c r="C33" s="137"/>
      <c r="D33" s="137"/>
      <c r="E33" s="137"/>
      <c r="F33" s="137"/>
      <c r="G33" s="138"/>
      <c r="H33" s="63"/>
      <c r="I33" s="58"/>
      <c r="J33" s="61"/>
      <c r="K33" s="100">
        <f t="shared" si="1"/>
        <v>0</v>
      </c>
      <c r="L33" s="100"/>
    </row>
    <row r="34" spans="1:15" ht="7.5" customHeight="1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30"/>
      <c r="L34" s="30"/>
    </row>
    <row r="35" spans="1:15" ht="18" customHeight="1" x14ac:dyDescent="0.2">
      <c r="A35" s="116" t="s">
        <v>139</v>
      </c>
      <c r="B35" s="117"/>
      <c r="C35" s="117"/>
      <c r="D35" s="117"/>
      <c r="E35" s="117"/>
      <c r="F35" s="117"/>
      <c r="G35" s="118"/>
      <c r="H35" s="6"/>
      <c r="I35" s="32" t="s">
        <v>7</v>
      </c>
      <c r="J35" s="32"/>
      <c r="K35" s="32" t="str">
        <f>IF($L35=0,"",Settings!$B$31)</f>
        <v>$</v>
      </c>
      <c r="L35" s="33">
        <f>SUM(K17:K33)</f>
        <v>135</v>
      </c>
      <c r="N35" s="78" t="s">
        <v>135</v>
      </c>
      <c r="O35" s="79" t="s">
        <v>136</v>
      </c>
    </row>
    <row r="36" spans="1:15" ht="18" customHeight="1" x14ac:dyDescent="0.2">
      <c r="A36" s="102"/>
      <c r="B36" s="103"/>
      <c r="C36" s="103"/>
      <c r="D36" s="103"/>
      <c r="E36" s="103"/>
      <c r="F36" s="103"/>
      <c r="G36" s="104"/>
      <c r="H36" s="38"/>
      <c r="I36" s="16" t="s">
        <v>110</v>
      </c>
      <c r="J36" s="16"/>
      <c r="K36" s="32" t="str">
        <f>IF($L36=0,"",Settings!$B$31)</f>
        <v>$</v>
      </c>
      <c r="L36" s="59">
        <f>SUMIF(J17:J33,"x",K17:L33)</f>
        <v>60</v>
      </c>
    </row>
    <row r="37" spans="1:15" ht="18" customHeight="1" x14ac:dyDescent="0.2">
      <c r="A37" s="102"/>
      <c r="B37" s="103"/>
      <c r="C37" s="103"/>
      <c r="D37" s="103"/>
      <c r="E37" s="103"/>
      <c r="F37" s="103"/>
      <c r="G37" s="104"/>
      <c r="H37" s="38"/>
      <c r="I37" s="32" t="str">
        <f>Settings!$B$27&amp;" Rate"</f>
        <v>VAT Rate</v>
      </c>
      <c r="J37" s="32"/>
      <c r="K37" s="157">
        <f>Settings!$B$29</f>
        <v>0.2</v>
      </c>
      <c r="L37" s="157"/>
      <c r="N37" s="78"/>
      <c r="O37" s="79"/>
    </row>
    <row r="38" spans="1:15" ht="18" customHeight="1" x14ac:dyDescent="0.2">
      <c r="A38" s="102"/>
      <c r="B38" s="103"/>
      <c r="C38" s="103"/>
      <c r="D38" s="103"/>
      <c r="E38" s="103"/>
      <c r="F38" s="103"/>
      <c r="G38" s="104"/>
      <c r="H38" s="39"/>
      <c r="I38" s="32" t="str">
        <f>Settings!$B$27</f>
        <v>VAT</v>
      </c>
      <c r="J38" s="32"/>
      <c r="K38" s="32" t="str">
        <f>IF($L38=0,"",Settings!$B$31)</f>
        <v>$</v>
      </c>
      <c r="L38" s="34">
        <f>L36*K37</f>
        <v>12</v>
      </c>
      <c r="N38" s="80"/>
      <c r="O38" s="79"/>
    </row>
    <row r="39" spans="1:15" ht="18" customHeight="1" x14ac:dyDescent="0.2">
      <c r="A39" s="102"/>
      <c r="B39" s="103"/>
      <c r="C39" s="103"/>
      <c r="D39" s="103"/>
      <c r="E39" s="103"/>
      <c r="F39" s="103"/>
      <c r="G39" s="104"/>
      <c r="H39" s="39"/>
      <c r="I39" s="32" t="s">
        <v>112</v>
      </c>
      <c r="J39" s="32"/>
      <c r="K39" s="36" t="str">
        <f>IF($L39=0,"",Settings!$B$31)</f>
        <v/>
      </c>
      <c r="L39" s="37">
        <v>0</v>
      </c>
      <c r="N39" s="78" t="s">
        <v>135</v>
      </c>
      <c r="O39" s="79" t="s">
        <v>137</v>
      </c>
    </row>
    <row r="40" spans="1:15" ht="18" customHeight="1" x14ac:dyDescent="0.2">
      <c r="A40" s="102"/>
      <c r="B40" s="103"/>
      <c r="C40" s="103"/>
      <c r="D40" s="103"/>
      <c r="E40" s="103"/>
      <c r="F40" s="103"/>
      <c r="G40" s="104"/>
      <c r="H40" s="39"/>
      <c r="I40" s="32" t="s">
        <v>18</v>
      </c>
      <c r="J40" s="32"/>
      <c r="K40" s="36" t="str">
        <f>IF($L40=0,"",Settings!$B$31)</f>
        <v/>
      </c>
      <c r="L40" s="37">
        <v>0</v>
      </c>
      <c r="N40" s="78" t="s">
        <v>135</v>
      </c>
      <c r="O40" s="79" t="s">
        <v>138</v>
      </c>
    </row>
    <row r="41" spans="1:15" ht="18" customHeight="1" x14ac:dyDescent="0.2">
      <c r="A41" s="105"/>
      <c r="B41" s="106"/>
      <c r="C41" s="106"/>
      <c r="D41" s="106"/>
      <c r="E41" s="106"/>
      <c r="F41" s="106"/>
      <c r="G41" s="107"/>
      <c r="H41" s="39"/>
      <c r="I41" s="40" t="s">
        <v>8</v>
      </c>
      <c r="J41" s="40"/>
      <c r="K41" s="40" t="str">
        <f>IF($L41=0,"",Settings!$B$31)</f>
        <v>$</v>
      </c>
      <c r="L41" s="35">
        <f>SUM(L35-L40,L39,L38)</f>
        <v>147</v>
      </c>
    </row>
    <row r="42" spans="1:15" ht="7.5" customHeight="1" x14ac:dyDescent="0.2">
      <c r="A42" s="4"/>
      <c r="B42" s="4"/>
      <c r="C42" s="4"/>
      <c r="D42" s="5"/>
      <c r="F42" s="7"/>
    </row>
    <row r="43" spans="1:15" x14ac:dyDescent="0.2">
      <c r="A43" s="101" t="s">
        <v>24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</row>
    <row r="44" spans="1:15" x14ac:dyDescent="0.2">
      <c r="A44" s="101" t="s">
        <v>29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</row>
    <row r="45" spans="1:15" ht="7.5" customHeight="1" x14ac:dyDescent="0.2">
      <c r="A45" s="8"/>
      <c r="B45" s="8"/>
      <c r="C45" s="8"/>
      <c r="D45" s="3"/>
      <c r="E45" s="1"/>
      <c r="F45" s="9"/>
      <c r="G45" s="1"/>
      <c r="H45" s="1"/>
      <c r="I45" s="1"/>
      <c r="J45" s="1"/>
      <c r="K45" s="1"/>
      <c r="L45" s="1"/>
    </row>
    <row r="46" spans="1:15" ht="18" customHeight="1" x14ac:dyDescent="0.2">
      <c r="A46" s="99" t="s">
        <v>25</v>
      </c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</row>
    <row r="47" spans="1:15" ht="18" customHeight="1" x14ac:dyDescent="0.2">
      <c r="A47" s="95" t="s">
        <v>26</v>
      </c>
      <c r="B47" s="96"/>
      <c r="C47" s="97"/>
      <c r="E47" s="95" t="s">
        <v>27</v>
      </c>
      <c r="F47" s="96"/>
      <c r="G47" s="97"/>
      <c r="I47" s="95" t="s">
        <v>28</v>
      </c>
      <c r="J47" s="96"/>
      <c r="K47" s="96"/>
      <c r="L47" s="97"/>
    </row>
    <row r="48" spans="1:15" ht="7.5" customHeight="1" x14ac:dyDescent="0.2">
      <c r="A48" s="1"/>
      <c r="B48" s="1"/>
      <c r="C48" s="1"/>
      <c r="D48" s="1"/>
      <c r="E48" s="1"/>
      <c r="F48" s="1"/>
      <c r="G48" s="28"/>
      <c r="H48" s="28"/>
      <c r="I48" s="28"/>
      <c r="J48" s="28"/>
      <c r="K48" s="28"/>
      <c r="L48" s="1"/>
    </row>
    <row r="49" spans="1:12" ht="18" customHeight="1" x14ac:dyDescent="0.2">
      <c r="A49" s="123" t="s">
        <v>11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</row>
    <row r="50" spans="1:12" s="1" customFormat="1" ht="18" customHeight="1" x14ac:dyDescent="0.2">
      <c r="A50" s="128" t="str">
        <f>"Should you have any enquiries concerning this quote, please contact "&amp;Settings!$B$22&amp;" on "&amp;Settings!$B$23</f>
        <v>Should you have any enquiries concerning this quote, please contact John Doe on 0-000-000-0000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</row>
    <row r="51" spans="1:12" ht="18" customHeight="1" x14ac:dyDescent="0.2">
      <c r="A51" s="124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</row>
    <row r="52" spans="1:12" ht="18" customHeight="1" x14ac:dyDescent="0.2">
      <c r="A52" s="122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</row>
  </sheetData>
  <mergeCells count="72">
    <mergeCell ref="B27:G27"/>
    <mergeCell ref="B28:G28"/>
    <mergeCell ref="B29:G29"/>
    <mergeCell ref="B30:G30"/>
    <mergeCell ref="A37:G37"/>
    <mergeCell ref="A35:G35"/>
    <mergeCell ref="B31:G31"/>
    <mergeCell ref="B32:G32"/>
    <mergeCell ref="B33:G33"/>
    <mergeCell ref="A36:G36"/>
    <mergeCell ref="K28:L28"/>
    <mergeCell ref="B17:G17"/>
    <mergeCell ref="B18:G18"/>
    <mergeCell ref="A50:L50"/>
    <mergeCell ref="K24:L24"/>
    <mergeCell ref="B26:G26"/>
    <mergeCell ref="B19:G19"/>
    <mergeCell ref="B20:G20"/>
    <mergeCell ref="K25:L25"/>
    <mergeCell ref="K23:L23"/>
    <mergeCell ref="B21:G21"/>
    <mergeCell ref="B22:G22"/>
    <mergeCell ref="B23:G23"/>
    <mergeCell ref="B24:G24"/>
    <mergeCell ref="B25:G25"/>
    <mergeCell ref="A39:G39"/>
    <mergeCell ref="A10:D10"/>
    <mergeCell ref="A9:D9"/>
    <mergeCell ref="F9:L9"/>
    <mergeCell ref="F10:L10"/>
    <mergeCell ref="A52:L52"/>
    <mergeCell ref="A14:D14"/>
    <mergeCell ref="A49:L49"/>
    <mergeCell ref="A51:L51"/>
    <mergeCell ref="A47:C47"/>
    <mergeCell ref="K17:L17"/>
    <mergeCell ref="K18:L18"/>
    <mergeCell ref="K19:L19"/>
    <mergeCell ref="K20:L20"/>
    <mergeCell ref="K21:L21"/>
    <mergeCell ref="K29:L29"/>
    <mergeCell ref="K27:L27"/>
    <mergeCell ref="K22:L22"/>
    <mergeCell ref="I4:L4"/>
    <mergeCell ref="I5:L5"/>
    <mergeCell ref="I6:L6"/>
    <mergeCell ref="I7:L7"/>
    <mergeCell ref="K16:L16"/>
    <mergeCell ref="F11:L11"/>
    <mergeCell ref="F12:L12"/>
    <mergeCell ref="B16:G16"/>
    <mergeCell ref="F13:L13"/>
    <mergeCell ref="A12:D12"/>
    <mergeCell ref="A13:D13"/>
    <mergeCell ref="F14:L14"/>
    <mergeCell ref="A11:D11"/>
    <mergeCell ref="O4:R4"/>
    <mergeCell ref="O17:S21"/>
    <mergeCell ref="E47:G47"/>
    <mergeCell ref="I47:L47"/>
    <mergeCell ref="K26:L26"/>
    <mergeCell ref="A46:L46"/>
    <mergeCell ref="K30:L30"/>
    <mergeCell ref="K31:L31"/>
    <mergeCell ref="K32:L32"/>
    <mergeCell ref="K33:L33"/>
    <mergeCell ref="A43:L43"/>
    <mergeCell ref="K37:L37"/>
    <mergeCell ref="A40:G40"/>
    <mergeCell ref="A41:G41"/>
    <mergeCell ref="A38:G38"/>
    <mergeCell ref="A44:L44"/>
  </mergeCells>
  <phoneticPr fontId="1" type="noConversion"/>
  <conditionalFormatting sqref="A17:B33 H17:L33">
    <cfRule type="expression" dxfId="30" priority="16" stopIfTrue="1">
      <formula>MOD(ROW(),2)=1</formula>
    </cfRule>
  </conditionalFormatting>
  <conditionalFormatting sqref="A9:D9 F9 A16:B16 H16:L16 A35">
    <cfRule type="expression" dxfId="29" priority="4" stopIfTrue="1">
      <formula>IF($M$2="No Color",TRUE,FALSE)</formula>
    </cfRule>
    <cfRule type="expression" dxfId="28" priority="5" stopIfTrue="1">
      <formula>IF($M$2="Red",TRUE,FALSE)</formula>
    </cfRule>
    <cfRule type="expression" dxfId="27" priority="6" stopIfTrue="1">
      <formula>IF($M$2="Green",TRUE,FALSE)</formula>
    </cfRule>
  </conditionalFormatting>
  <conditionalFormatting sqref="A50:L50">
    <cfRule type="expression" dxfId="26" priority="7" stopIfTrue="1">
      <formula>IF($M$2="No Color",TRUE,FALSE)</formula>
    </cfRule>
    <cfRule type="expression" dxfId="25" priority="8" stopIfTrue="1">
      <formula>IF($M$2="Red",TRUE,FALSE)</formula>
    </cfRule>
    <cfRule type="expression" dxfId="24" priority="9" stopIfTrue="1">
      <formula>IF($M$2="Green",TRUE,FALSE)</formula>
    </cfRule>
  </conditionalFormatting>
  <conditionalFormatting sqref="L1">
    <cfRule type="expression" dxfId="23" priority="1" stopIfTrue="1">
      <formula>IF($M$2="No Color",TRUE,FALSE)</formula>
    </cfRule>
    <cfRule type="expression" dxfId="22" priority="2" stopIfTrue="1">
      <formula>IF($M$2="Red",TRUE,FALSE)</formula>
    </cfRule>
    <cfRule type="expression" dxfId="21" priority="3" stopIfTrue="1">
      <formula>IF($M$2="Green",TRUE,FALSE)</formula>
    </cfRule>
  </conditionalFormatting>
  <dataValidations count="1">
    <dataValidation type="list" allowBlank="1" showInputMessage="1" prompt="Select product from the drop-down list" sqref="B17:G33" xr:uid="{00000000-0002-0000-0100-000000000000}">
      <formula1>product</formula1>
    </dataValidation>
  </dataValidations>
  <hyperlinks>
    <hyperlink ref="O4:R4" r:id="rId1" display="Price Quote Template" xr:uid="{6994CBD9-A7A3-4DCB-9261-18F396F403DC}"/>
  </hyperlinks>
  <pageMargins left="0.35433070866141736" right="0.35433070866141736" top="0.19685039370078741" bottom="0.19685039370078741" header="0.51181102362204722" footer="0.51181102362204722"/>
  <pageSetup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2"/>
  <sheetViews>
    <sheetView showGridLines="0" workbookViewId="0">
      <selection activeCell="U33" sqref="U33"/>
    </sheetView>
  </sheetViews>
  <sheetFormatPr defaultRowHeight="12.75" x14ac:dyDescent="0.2"/>
  <cols>
    <col min="1" max="1" width="9.28515625" customWidth="1"/>
    <col min="2" max="2" width="8.28515625" customWidth="1"/>
    <col min="4" max="4" width="7.5703125" customWidth="1"/>
    <col min="5" max="5" width="11.5703125" customWidth="1"/>
    <col min="6" max="6" width="8.140625" customWidth="1"/>
    <col min="7" max="7" width="11" customWidth="1"/>
    <col min="8" max="8" width="5.5703125" customWidth="1"/>
    <col min="9" max="9" width="9.85546875" customWidth="1"/>
    <col min="10" max="10" width="4.140625" customWidth="1"/>
    <col min="11" max="11" width="3" customWidth="1"/>
    <col min="12" max="12" width="13.85546875" customWidth="1"/>
    <col min="13" max="13" width="0" hidden="1" customWidth="1"/>
  </cols>
  <sheetData>
    <row r="1" spans="1:19" s="16" customFormat="1" ht="30" customHeight="1" x14ac:dyDescent="0.2">
      <c r="A1" s="10" t="str">
        <f>IF(Settings!$E$5="Enable",Settings!$B$5,"")</f>
        <v>My Company name</v>
      </c>
      <c r="B1" s="2"/>
      <c r="C1" s="2"/>
      <c r="D1" s="2"/>
      <c r="E1" s="2"/>
      <c r="F1" s="21"/>
      <c r="G1" s="21"/>
      <c r="H1" s="21"/>
      <c r="I1" s="21"/>
      <c r="J1" s="21"/>
      <c r="K1" s="21"/>
      <c r="L1" s="22" t="s">
        <v>21</v>
      </c>
    </row>
    <row r="2" spans="1:19" s="16" customFormat="1" ht="18" customHeight="1" x14ac:dyDescent="0.2">
      <c r="A2" s="24" t="str">
        <f>IF(Settings!$E$6="Enable",Settings!$B$6,"")</f>
        <v>My company slogan</v>
      </c>
      <c r="B2" s="2"/>
      <c r="C2" s="2"/>
      <c r="D2" s="2"/>
      <c r="E2" s="2"/>
      <c r="M2" s="23" t="str">
        <f>Settings!$B$35</f>
        <v>Blue</v>
      </c>
    </row>
    <row r="3" spans="1:19" s="16" customFormat="1" ht="18" customHeight="1" x14ac:dyDescent="0.2">
      <c r="A3" s="24"/>
      <c r="B3" s="2"/>
      <c r="C3" s="2"/>
      <c r="D3" s="2"/>
      <c r="E3" s="2"/>
      <c r="O3" s="16" t="str">
        <f ca="1">EULA!I3</f>
        <v>© 2013 - 2025 Spreadsheet123 LTD. All rights reserved</v>
      </c>
    </row>
    <row r="4" spans="1:19" s="16" customFormat="1" ht="18" customHeight="1" x14ac:dyDescent="0.2">
      <c r="A4" s="25"/>
      <c r="B4" s="25"/>
      <c r="C4" s="25"/>
      <c r="D4" s="25"/>
      <c r="E4" s="25"/>
      <c r="H4" s="41" t="s">
        <v>28</v>
      </c>
      <c r="I4" s="108">
        <f ca="1">TODAY()</f>
        <v>46005</v>
      </c>
      <c r="J4" s="109"/>
      <c r="K4" s="109"/>
      <c r="L4" s="110"/>
      <c r="O4" s="92" t="s">
        <v>140</v>
      </c>
      <c r="P4" s="92"/>
      <c r="Q4" s="92"/>
      <c r="R4" s="92"/>
    </row>
    <row r="5" spans="1:19" s="16" customFormat="1" ht="18" customHeight="1" x14ac:dyDescent="0.2">
      <c r="A5" s="26"/>
      <c r="B5" s="26"/>
      <c r="C5" s="26"/>
      <c r="D5" s="26"/>
      <c r="H5" s="41" t="s">
        <v>19</v>
      </c>
      <c r="I5" s="108" t="s">
        <v>20</v>
      </c>
      <c r="J5" s="109"/>
      <c r="K5" s="109"/>
      <c r="L5" s="110"/>
    </row>
    <row r="6" spans="1:19" s="16" customFormat="1" ht="18" customHeight="1" x14ac:dyDescent="0.2">
      <c r="A6" s="27"/>
      <c r="B6" s="27"/>
      <c r="C6" s="27"/>
      <c r="D6" s="27"/>
      <c r="H6" s="41" t="s">
        <v>64</v>
      </c>
      <c r="I6" s="111" t="s">
        <v>9</v>
      </c>
      <c r="J6" s="112"/>
      <c r="K6" s="112"/>
      <c r="L6" s="113"/>
    </row>
    <row r="7" spans="1:19" s="16" customFormat="1" ht="18" customHeight="1" x14ac:dyDescent="0.2">
      <c r="A7" s="27"/>
      <c r="B7" s="27"/>
      <c r="C7" s="27"/>
      <c r="D7" s="27"/>
      <c r="H7" s="41" t="s">
        <v>65</v>
      </c>
      <c r="I7" s="111" t="s">
        <v>10</v>
      </c>
      <c r="J7" s="112"/>
      <c r="K7" s="112"/>
      <c r="L7" s="113"/>
    </row>
    <row r="8" spans="1:19" ht="7.5" customHeight="1" x14ac:dyDescent="0.2">
      <c r="A8" s="4"/>
      <c r="B8" s="4"/>
      <c r="C8" s="4"/>
      <c r="D8" s="4"/>
    </row>
    <row r="9" spans="1:19" s="13" customFormat="1" ht="18" customHeight="1" x14ac:dyDescent="0.2">
      <c r="A9" s="114" t="s">
        <v>22</v>
      </c>
      <c r="B9" s="114"/>
      <c r="C9" s="114"/>
      <c r="D9" s="115"/>
      <c r="F9" s="116" t="s">
        <v>23</v>
      </c>
      <c r="G9" s="117"/>
      <c r="H9" s="117"/>
      <c r="I9" s="117"/>
      <c r="J9" s="117"/>
      <c r="K9" s="117"/>
      <c r="L9" s="118"/>
    </row>
    <row r="10" spans="1:19" s="13" customFormat="1" ht="18" customHeight="1" x14ac:dyDescent="0.2">
      <c r="A10" s="139" t="s">
        <v>0</v>
      </c>
      <c r="B10" s="139"/>
      <c r="C10" s="139"/>
      <c r="D10" s="139"/>
      <c r="F10" s="119"/>
      <c r="G10" s="120"/>
      <c r="H10" s="120"/>
      <c r="I10" s="120"/>
      <c r="J10" s="120"/>
      <c r="K10" s="120"/>
      <c r="L10" s="121"/>
    </row>
    <row r="11" spans="1:19" s="13" customFormat="1" ht="18" customHeight="1" x14ac:dyDescent="0.2">
      <c r="A11" s="139" t="s">
        <v>1</v>
      </c>
      <c r="B11" s="139"/>
      <c r="C11" s="139"/>
      <c r="D11" s="139"/>
      <c r="F11" s="119"/>
      <c r="G11" s="120"/>
      <c r="H11" s="120"/>
      <c r="I11" s="120"/>
      <c r="J11" s="120"/>
      <c r="K11" s="120"/>
      <c r="L11" s="121"/>
    </row>
    <row r="12" spans="1:19" s="13" customFormat="1" ht="18" customHeight="1" x14ac:dyDescent="0.2">
      <c r="A12" s="139" t="s">
        <v>2</v>
      </c>
      <c r="B12" s="139"/>
      <c r="C12" s="139"/>
      <c r="D12" s="139"/>
      <c r="F12" s="119"/>
      <c r="G12" s="120"/>
      <c r="H12" s="120"/>
      <c r="I12" s="120"/>
      <c r="J12" s="120"/>
      <c r="K12" s="120"/>
      <c r="L12" s="121"/>
    </row>
    <row r="13" spans="1:19" s="13" customFormat="1" ht="18" customHeight="1" x14ac:dyDescent="0.2">
      <c r="A13" s="139" t="s">
        <v>3</v>
      </c>
      <c r="B13" s="139"/>
      <c r="C13" s="139"/>
      <c r="D13" s="139"/>
      <c r="F13" s="119"/>
      <c r="G13" s="120"/>
      <c r="H13" s="120"/>
      <c r="I13" s="120"/>
      <c r="J13" s="120"/>
      <c r="K13" s="120"/>
      <c r="L13" s="121"/>
    </row>
    <row r="14" spans="1:19" s="13" customFormat="1" ht="18" customHeight="1" x14ac:dyDescent="0.2">
      <c r="A14" s="139" t="s">
        <v>4</v>
      </c>
      <c r="B14" s="139"/>
      <c r="C14" s="139"/>
      <c r="D14" s="139"/>
      <c r="F14" s="133"/>
      <c r="G14" s="134"/>
      <c r="H14" s="134"/>
      <c r="I14" s="134"/>
      <c r="J14" s="134"/>
      <c r="K14" s="134"/>
      <c r="L14" s="135"/>
    </row>
    <row r="15" spans="1:19" ht="7.5" customHeight="1" x14ac:dyDescent="0.2"/>
    <row r="16" spans="1:19" ht="18" customHeight="1" x14ac:dyDescent="0.2">
      <c r="A16" s="56" t="s">
        <v>107</v>
      </c>
      <c r="B16" s="130" t="s">
        <v>5</v>
      </c>
      <c r="C16" s="131"/>
      <c r="D16" s="131"/>
      <c r="E16" s="131"/>
      <c r="F16" s="131"/>
      <c r="G16" s="132"/>
      <c r="H16" s="31" t="s">
        <v>108</v>
      </c>
      <c r="I16" s="31" t="s">
        <v>109</v>
      </c>
      <c r="J16" s="31" t="str">
        <f>IF(Settings!B27="Sales Tax","Tax","VAT")</f>
        <v>VAT</v>
      </c>
      <c r="K16" s="129" t="s">
        <v>6</v>
      </c>
      <c r="L16" s="129"/>
      <c r="O16" s="42" t="s">
        <v>66</v>
      </c>
      <c r="P16" s="42"/>
      <c r="Q16" s="42"/>
      <c r="R16" s="42"/>
      <c r="S16" s="42"/>
    </row>
    <row r="17" spans="1:19" ht="12.75" customHeight="1" x14ac:dyDescent="0.2">
      <c r="A17" s="81">
        <f>IF(ISBLANK(B17),"",INDEX(code,MATCH(B17,product,0)))</f>
        <v>223311</v>
      </c>
      <c r="B17" s="125" t="s">
        <v>113</v>
      </c>
      <c r="C17" s="126"/>
      <c r="D17" s="126"/>
      <c r="E17" s="126"/>
      <c r="F17" s="126"/>
      <c r="G17" s="127"/>
      <c r="H17" s="62">
        <v>12</v>
      </c>
      <c r="I17" s="57">
        <f t="shared" ref="I17:I33" si="0">IF(ISBLANK(B17),"",INDEX(unit_price,MATCH(B17,product,0)))</f>
        <v>5</v>
      </c>
      <c r="J17" s="60" t="s">
        <v>111</v>
      </c>
      <c r="K17" s="98">
        <f t="shared" ref="K17:K33" si="1">IF(OR(ISBLANK(H17),H17=0),0,H17*I17)</f>
        <v>60</v>
      </c>
      <c r="L17" s="98"/>
      <c r="O17" s="93" t="s">
        <v>106</v>
      </c>
      <c r="P17" s="93"/>
      <c r="Q17" s="93"/>
      <c r="R17" s="93"/>
      <c r="S17" s="93"/>
    </row>
    <row r="18" spans="1:19" x14ac:dyDescent="0.2">
      <c r="A18" s="81">
        <f t="shared" ref="A18:A33" si="2">IF(ISBLANK(B18),"",INDEX(code,MATCH(B18,product,0)))</f>
        <v>331122</v>
      </c>
      <c r="B18" s="125" t="s">
        <v>117</v>
      </c>
      <c r="C18" s="126"/>
      <c r="D18" s="126"/>
      <c r="E18" s="126"/>
      <c r="F18" s="126"/>
      <c r="G18" s="127"/>
      <c r="H18" s="62">
        <v>5</v>
      </c>
      <c r="I18" s="57">
        <f t="shared" si="0"/>
        <v>1.85</v>
      </c>
      <c r="J18" s="60"/>
      <c r="K18" s="98">
        <f t="shared" si="1"/>
        <v>9.25</v>
      </c>
      <c r="L18" s="98"/>
      <c r="O18" s="94"/>
      <c r="P18" s="94"/>
      <c r="Q18" s="94"/>
      <c r="R18" s="94"/>
      <c r="S18" s="94"/>
    </row>
    <row r="19" spans="1:19" x14ac:dyDescent="0.2">
      <c r="A19" s="81" t="str">
        <f t="shared" si="2"/>
        <v/>
      </c>
      <c r="B19" s="125"/>
      <c r="C19" s="126"/>
      <c r="D19" s="126"/>
      <c r="E19" s="126"/>
      <c r="F19" s="126"/>
      <c r="G19" s="127"/>
      <c r="H19" s="62"/>
      <c r="I19" s="57" t="str">
        <f t="shared" si="0"/>
        <v/>
      </c>
      <c r="J19" s="60"/>
      <c r="K19" s="98">
        <f t="shared" si="1"/>
        <v>0</v>
      </c>
      <c r="L19" s="98"/>
      <c r="O19" s="94"/>
      <c r="P19" s="94"/>
      <c r="Q19" s="94"/>
      <c r="R19" s="94"/>
      <c r="S19" s="94"/>
    </row>
    <row r="20" spans="1:19" x14ac:dyDescent="0.2">
      <c r="A20" s="81" t="str">
        <f t="shared" si="2"/>
        <v/>
      </c>
      <c r="B20" s="125"/>
      <c r="C20" s="126"/>
      <c r="D20" s="126"/>
      <c r="E20" s="126"/>
      <c r="F20" s="126"/>
      <c r="G20" s="127"/>
      <c r="H20" s="62"/>
      <c r="I20" s="57" t="str">
        <f t="shared" si="0"/>
        <v/>
      </c>
      <c r="J20" s="60"/>
      <c r="K20" s="98">
        <f t="shared" si="1"/>
        <v>0</v>
      </c>
      <c r="L20" s="98"/>
      <c r="O20" s="94"/>
      <c r="P20" s="94"/>
      <c r="Q20" s="94"/>
      <c r="R20" s="94"/>
      <c r="S20" s="94"/>
    </row>
    <row r="21" spans="1:19" x14ac:dyDescent="0.2">
      <c r="A21" s="81" t="str">
        <f t="shared" si="2"/>
        <v/>
      </c>
      <c r="B21" s="125"/>
      <c r="C21" s="126"/>
      <c r="D21" s="126"/>
      <c r="E21" s="126"/>
      <c r="F21" s="126"/>
      <c r="G21" s="127"/>
      <c r="H21" s="62"/>
      <c r="I21" s="57" t="str">
        <f t="shared" si="0"/>
        <v/>
      </c>
      <c r="J21" s="60"/>
      <c r="K21" s="98">
        <f t="shared" si="1"/>
        <v>0</v>
      </c>
      <c r="L21" s="98"/>
      <c r="O21" s="94"/>
      <c r="P21" s="94"/>
      <c r="Q21" s="94"/>
      <c r="R21" s="94"/>
      <c r="S21" s="94"/>
    </row>
    <row r="22" spans="1:19" x14ac:dyDescent="0.2">
      <c r="A22" s="81" t="str">
        <f t="shared" si="2"/>
        <v/>
      </c>
      <c r="B22" s="125"/>
      <c r="C22" s="126"/>
      <c r="D22" s="126"/>
      <c r="E22" s="126"/>
      <c r="F22" s="126"/>
      <c r="G22" s="127"/>
      <c r="H22" s="62"/>
      <c r="I22" s="57" t="str">
        <f t="shared" si="0"/>
        <v/>
      </c>
      <c r="J22" s="60"/>
      <c r="K22" s="98">
        <f t="shared" si="1"/>
        <v>0</v>
      </c>
      <c r="L22" s="98"/>
    </row>
    <row r="23" spans="1:19" x14ac:dyDescent="0.2">
      <c r="A23" s="81" t="str">
        <f t="shared" si="2"/>
        <v/>
      </c>
      <c r="B23" s="125"/>
      <c r="C23" s="126"/>
      <c r="D23" s="126"/>
      <c r="E23" s="126"/>
      <c r="F23" s="126"/>
      <c r="G23" s="127"/>
      <c r="H23" s="62"/>
      <c r="I23" s="57" t="str">
        <f t="shared" si="0"/>
        <v/>
      </c>
      <c r="J23" s="60"/>
      <c r="K23" s="98">
        <f t="shared" si="1"/>
        <v>0</v>
      </c>
      <c r="L23" s="98"/>
    </row>
    <row r="24" spans="1:19" x14ac:dyDescent="0.2">
      <c r="A24" s="81" t="str">
        <f t="shared" si="2"/>
        <v/>
      </c>
      <c r="B24" s="125"/>
      <c r="C24" s="126"/>
      <c r="D24" s="126"/>
      <c r="E24" s="126"/>
      <c r="F24" s="126"/>
      <c r="G24" s="127"/>
      <c r="H24" s="62"/>
      <c r="I24" s="57" t="str">
        <f t="shared" si="0"/>
        <v/>
      </c>
      <c r="J24" s="60"/>
      <c r="K24" s="98">
        <f t="shared" si="1"/>
        <v>0</v>
      </c>
      <c r="L24" s="98"/>
    </row>
    <row r="25" spans="1:19" x14ac:dyDescent="0.2">
      <c r="A25" s="81" t="str">
        <f t="shared" si="2"/>
        <v/>
      </c>
      <c r="B25" s="125"/>
      <c r="C25" s="126"/>
      <c r="D25" s="126"/>
      <c r="E25" s="126"/>
      <c r="F25" s="126"/>
      <c r="G25" s="127"/>
      <c r="H25" s="62"/>
      <c r="I25" s="57" t="str">
        <f t="shared" si="0"/>
        <v/>
      </c>
      <c r="J25" s="60"/>
      <c r="K25" s="98">
        <f t="shared" si="1"/>
        <v>0</v>
      </c>
      <c r="L25" s="98"/>
    </row>
    <row r="26" spans="1:19" x14ac:dyDescent="0.2">
      <c r="A26" s="81" t="str">
        <f t="shared" si="2"/>
        <v/>
      </c>
      <c r="B26" s="125"/>
      <c r="C26" s="126"/>
      <c r="D26" s="126"/>
      <c r="E26" s="126"/>
      <c r="F26" s="126"/>
      <c r="G26" s="127"/>
      <c r="H26" s="62"/>
      <c r="I26" s="57" t="str">
        <f t="shared" si="0"/>
        <v/>
      </c>
      <c r="J26" s="60"/>
      <c r="K26" s="98">
        <f t="shared" si="1"/>
        <v>0</v>
      </c>
      <c r="L26" s="98"/>
    </row>
    <row r="27" spans="1:19" x14ac:dyDescent="0.2">
      <c r="A27" s="81" t="str">
        <f t="shared" si="2"/>
        <v/>
      </c>
      <c r="B27" s="125"/>
      <c r="C27" s="126"/>
      <c r="D27" s="126"/>
      <c r="E27" s="126"/>
      <c r="F27" s="126"/>
      <c r="G27" s="127"/>
      <c r="H27" s="62"/>
      <c r="I27" s="57" t="str">
        <f t="shared" si="0"/>
        <v/>
      </c>
      <c r="J27" s="60"/>
      <c r="K27" s="98">
        <f t="shared" si="1"/>
        <v>0</v>
      </c>
      <c r="L27" s="98"/>
    </row>
    <row r="28" spans="1:19" x14ac:dyDescent="0.2">
      <c r="A28" s="81" t="str">
        <f t="shared" si="2"/>
        <v/>
      </c>
      <c r="B28" s="125"/>
      <c r="C28" s="126"/>
      <c r="D28" s="126"/>
      <c r="E28" s="126"/>
      <c r="F28" s="126"/>
      <c r="G28" s="127"/>
      <c r="H28" s="62"/>
      <c r="I28" s="57" t="str">
        <f t="shared" si="0"/>
        <v/>
      </c>
      <c r="J28" s="60"/>
      <c r="K28" s="98">
        <f t="shared" si="1"/>
        <v>0</v>
      </c>
      <c r="L28" s="98"/>
    </row>
    <row r="29" spans="1:19" x14ac:dyDescent="0.2">
      <c r="A29" s="81" t="str">
        <f t="shared" si="2"/>
        <v/>
      </c>
      <c r="B29" s="125"/>
      <c r="C29" s="126"/>
      <c r="D29" s="126"/>
      <c r="E29" s="126"/>
      <c r="F29" s="126"/>
      <c r="G29" s="127"/>
      <c r="H29" s="62"/>
      <c r="I29" s="57" t="str">
        <f t="shared" si="0"/>
        <v/>
      </c>
      <c r="J29" s="60"/>
      <c r="K29" s="98">
        <f t="shared" si="1"/>
        <v>0</v>
      </c>
      <c r="L29" s="98"/>
    </row>
    <row r="30" spans="1:19" x14ac:dyDescent="0.2">
      <c r="A30" s="81" t="str">
        <f t="shared" si="2"/>
        <v/>
      </c>
      <c r="B30" s="125"/>
      <c r="C30" s="126"/>
      <c r="D30" s="126"/>
      <c r="E30" s="126"/>
      <c r="F30" s="126"/>
      <c r="G30" s="127"/>
      <c r="H30" s="62"/>
      <c r="I30" s="57" t="str">
        <f t="shared" si="0"/>
        <v/>
      </c>
      <c r="J30" s="60"/>
      <c r="K30" s="98">
        <f t="shared" si="1"/>
        <v>0</v>
      </c>
      <c r="L30" s="98"/>
    </row>
    <row r="31" spans="1:19" x14ac:dyDescent="0.2">
      <c r="A31" s="81" t="str">
        <f t="shared" si="2"/>
        <v/>
      </c>
      <c r="B31" s="125"/>
      <c r="C31" s="126"/>
      <c r="D31" s="126"/>
      <c r="E31" s="126"/>
      <c r="F31" s="126"/>
      <c r="G31" s="127"/>
      <c r="H31" s="62"/>
      <c r="I31" s="57" t="str">
        <f t="shared" si="0"/>
        <v/>
      </c>
      <c r="J31" s="60"/>
      <c r="K31" s="98">
        <f t="shared" si="1"/>
        <v>0</v>
      </c>
      <c r="L31" s="98"/>
    </row>
    <row r="32" spans="1:19" x14ac:dyDescent="0.2">
      <c r="A32" s="81" t="str">
        <f t="shared" si="2"/>
        <v/>
      </c>
      <c r="B32" s="125"/>
      <c r="C32" s="126"/>
      <c r="D32" s="126"/>
      <c r="E32" s="126"/>
      <c r="F32" s="126"/>
      <c r="G32" s="127"/>
      <c r="H32" s="62"/>
      <c r="I32" s="57" t="str">
        <f t="shared" si="0"/>
        <v/>
      </c>
      <c r="J32" s="60"/>
      <c r="K32" s="98">
        <f t="shared" si="1"/>
        <v>0</v>
      </c>
      <c r="L32" s="98"/>
    </row>
    <row r="33" spans="1:15" x14ac:dyDescent="0.2">
      <c r="A33" s="82" t="str">
        <f t="shared" si="2"/>
        <v/>
      </c>
      <c r="B33" s="136"/>
      <c r="C33" s="137"/>
      <c r="D33" s="137"/>
      <c r="E33" s="137"/>
      <c r="F33" s="137"/>
      <c r="G33" s="138"/>
      <c r="H33" s="63"/>
      <c r="I33" s="58" t="str">
        <f t="shared" si="0"/>
        <v/>
      </c>
      <c r="J33" s="61"/>
      <c r="K33" s="100">
        <f t="shared" si="1"/>
        <v>0</v>
      </c>
      <c r="L33" s="100"/>
    </row>
    <row r="34" spans="1:15" ht="7.5" customHeight="1" x14ac:dyDescent="0.2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30"/>
      <c r="L34" s="30"/>
    </row>
    <row r="35" spans="1:15" ht="18" customHeight="1" x14ac:dyDescent="0.2">
      <c r="A35" s="116" t="s">
        <v>139</v>
      </c>
      <c r="B35" s="117"/>
      <c r="C35" s="117"/>
      <c r="D35" s="117"/>
      <c r="E35" s="117"/>
      <c r="F35" s="117"/>
      <c r="G35" s="118"/>
      <c r="H35" s="6"/>
      <c r="I35" s="32" t="s">
        <v>7</v>
      </c>
      <c r="J35" s="32"/>
      <c r="K35" s="32" t="str">
        <f>IF($L35=0,"",Settings!$B$31)</f>
        <v>$</v>
      </c>
      <c r="L35" s="33">
        <f>SUM(K17:K33)</f>
        <v>69.25</v>
      </c>
      <c r="N35" s="78" t="s">
        <v>135</v>
      </c>
      <c r="O35" s="79" t="s">
        <v>136</v>
      </c>
    </row>
    <row r="36" spans="1:15" ht="18" customHeight="1" x14ac:dyDescent="0.2">
      <c r="A36" s="140"/>
      <c r="B36" s="139"/>
      <c r="C36" s="139"/>
      <c r="D36" s="139"/>
      <c r="E36" s="139"/>
      <c r="F36" s="139"/>
      <c r="G36" s="141"/>
      <c r="H36" s="38"/>
      <c r="I36" s="16" t="s">
        <v>110</v>
      </c>
      <c r="J36" s="16"/>
      <c r="K36" s="32" t="str">
        <f>IF($L36=0,"",Settings!$B$31)</f>
        <v>$</v>
      </c>
      <c r="L36" s="59">
        <f>SUMIF(J17:J33,"x",K17:L33)</f>
        <v>60</v>
      </c>
    </row>
    <row r="37" spans="1:15" ht="18" customHeight="1" x14ac:dyDescent="0.2">
      <c r="A37" s="140"/>
      <c r="B37" s="139"/>
      <c r="C37" s="139"/>
      <c r="D37" s="139"/>
      <c r="E37" s="139"/>
      <c r="F37" s="139"/>
      <c r="G37" s="141"/>
      <c r="H37" s="38"/>
      <c r="I37" s="32" t="str">
        <f>Settings!$B$27&amp;" Rate"</f>
        <v>VAT Rate</v>
      </c>
      <c r="J37" s="32"/>
      <c r="K37" s="157">
        <f>Settings!$B$29</f>
        <v>0.2</v>
      </c>
      <c r="L37" s="157"/>
      <c r="N37" s="78"/>
      <c r="O37" s="79"/>
    </row>
    <row r="38" spans="1:15" ht="18" customHeight="1" x14ac:dyDescent="0.2">
      <c r="A38" s="140"/>
      <c r="B38" s="139"/>
      <c r="C38" s="139"/>
      <c r="D38" s="139"/>
      <c r="E38" s="139"/>
      <c r="F38" s="139"/>
      <c r="G38" s="141"/>
      <c r="H38" s="65"/>
      <c r="I38" s="32" t="str">
        <f>Settings!$B$27</f>
        <v>VAT</v>
      </c>
      <c r="J38" s="32"/>
      <c r="K38" s="32" t="str">
        <f>IF($L38=0,"",Settings!$B$31)</f>
        <v>$</v>
      </c>
      <c r="L38" s="34">
        <f>L36*K37</f>
        <v>12</v>
      </c>
      <c r="N38" s="80"/>
      <c r="O38" s="79"/>
    </row>
    <row r="39" spans="1:15" ht="18" customHeight="1" x14ac:dyDescent="0.2">
      <c r="A39" s="140"/>
      <c r="B39" s="139"/>
      <c r="C39" s="139"/>
      <c r="D39" s="139"/>
      <c r="E39" s="139"/>
      <c r="F39" s="139"/>
      <c r="G39" s="141"/>
      <c r="H39" s="65"/>
      <c r="I39" s="32" t="s">
        <v>112</v>
      </c>
      <c r="J39" s="32"/>
      <c r="K39" s="36" t="str">
        <f>IF($L39=0,"",Settings!$B$31)</f>
        <v/>
      </c>
      <c r="L39" s="37">
        <v>0</v>
      </c>
      <c r="N39" s="78" t="s">
        <v>135</v>
      </c>
      <c r="O39" s="79" t="s">
        <v>137</v>
      </c>
    </row>
    <row r="40" spans="1:15" ht="18" customHeight="1" x14ac:dyDescent="0.2">
      <c r="A40" s="140"/>
      <c r="B40" s="139"/>
      <c r="C40" s="139"/>
      <c r="D40" s="139"/>
      <c r="E40" s="139"/>
      <c r="F40" s="139"/>
      <c r="G40" s="141"/>
      <c r="H40" s="65"/>
      <c r="I40" s="32" t="s">
        <v>18</v>
      </c>
      <c r="J40" s="32"/>
      <c r="K40" s="36" t="str">
        <f>IF($L40=0,"",Settings!$B$31)</f>
        <v/>
      </c>
      <c r="L40" s="37">
        <v>0</v>
      </c>
      <c r="N40" s="78" t="s">
        <v>135</v>
      </c>
      <c r="O40" s="79" t="s">
        <v>138</v>
      </c>
    </row>
    <row r="41" spans="1:15" ht="18" customHeight="1" x14ac:dyDescent="0.2">
      <c r="A41" s="144"/>
      <c r="B41" s="145"/>
      <c r="C41" s="145"/>
      <c r="D41" s="145"/>
      <c r="E41" s="145"/>
      <c r="F41" s="145"/>
      <c r="G41" s="146"/>
      <c r="H41" s="65"/>
      <c r="I41" s="40" t="s">
        <v>8</v>
      </c>
      <c r="J41" s="40"/>
      <c r="K41" s="40" t="str">
        <f>IF($L41=0,"",Settings!$B$31)</f>
        <v>$</v>
      </c>
      <c r="L41" s="35">
        <f>SUM(L35-L40,L39,L38)</f>
        <v>81.25</v>
      </c>
    </row>
    <row r="42" spans="1:15" ht="7.5" customHeight="1" x14ac:dyDescent="0.2">
      <c r="A42" s="4"/>
      <c r="B42" s="4"/>
      <c r="C42" s="4"/>
      <c r="D42" s="5"/>
      <c r="F42" s="7"/>
    </row>
    <row r="43" spans="1:15" x14ac:dyDescent="0.2">
      <c r="A43" s="143" t="s">
        <v>24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</row>
    <row r="44" spans="1:15" x14ac:dyDescent="0.2">
      <c r="A44" s="143" t="s">
        <v>29</v>
      </c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</row>
    <row r="45" spans="1:15" ht="7.5" customHeight="1" x14ac:dyDescent="0.2">
      <c r="A45" s="66"/>
      <c r="B45" s="66"/>
      <c r="C45" s="66"/>
      <c r="D45" s="67"/>
      <c r="E45" s="1"/>
      <c r="F45" s="68"/>
      <c r="G45" s="1"/>
      <c r="H45" s="1"/>
      <c r="I45" s="1"/>
      <c r="J45" s="1"/>
      <c r="K45" s="1"/>
      <c r="L45" s="1"/>
    </row>
    <row r="46" spans="1:15" ht="18" customHeight="1" x14ac:dyDescent="0.2">
      <c r="A46" s="142" t="s">
        <v>25</v>
      </c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</row>
    <row r="47" spans="1:15" ht="18" customHeight="1" x14ac:dyDescent="0.2">
      <c r="A47" s="95" t="s">
        <v>26</v>
      </c>
      <c r="B47" s="96"/>
      <c r="C47" s="97"/>
      <c r="E47" s="95" t="s">
        <v>27</v>
      </c>
      <c r="F47" s="96"/>
      <c r="G47" s="97"/>
      <c r="I47" s="95" t="s">
        <v>28</v>
      </c>
      <c r="J47" s="96"/>
      <c r="K47" s="96"/>
      <c r="L47" s="97"/>
    </row>
    <row r="48" spans="1:15" ht="7.5" customHeight="1" x14ac:dyDescent="0.2">
      <c r="A48" s="1"/>
      <c r="B48" s="1"/>
      <c r="C48" s="1"/>
      <c r="D48" s="1"/>
      <c r="E48" s="1"/>
      <c r="F48" s="1"/>
      <c r="G48" s="28"/>
      <c r="H48" s="28"/>
      <c r="I48" s="28"/>
      <c r="J48" s="28"/>
      <c r="K48" s="28"/>
      <c r="L48" s="1"/>
    </row>
    <row r="49" spans="1:12" ht="18" customHeight="1" x14ac:dyDescent="0.2">
      <c r="A49" s="123" t="s">
        <v>11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</row>
    <row r="50" spans="1:12" s="1" customFormat="1" ht="18" customHeight="1" x14ac:dyDescent="0.2">
      <c r="A50" s="128" t="str">
        <f>"Should you have any enquiries concerning this quote, please contact "&amp;Settings!$B$22&amp;" on "&amp;Settings!$B$23</f>
        <v>Should you have any enquiries concerning this quote, please contact John Doe on 0-000-000-0000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</row>
    <row r="51" spans="1:12" ht="18" customHeight="1" x14ac:dyDescent="0.2">
      <c r="A51" s="124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</row>
    <row r="52" spans="1:12" ht="18" customHeight="1" x14ac:dyDescent="0.2">
      <c r="A52" s="122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</row>
  </sheetData>
  <mergeCells count="72">
    <mergeCell ref="O17:S21"/>
    <mergeCell ref="E47:G47"/>
    <mergeCell ref="I47:L47"/>
    <mergeCell ref="K26:L26"/>
    <mergeCell ref="A46:L46"/>
    <mergeCell ref="K30:L30"/>
    <mergeCell ref="K31:L31"/>
    <mergeCell ref="K32:L32"/>
    <mergeCell ref="K33:L33"/>
    <mergeCell ref="A43:L43"/>
    <mergeCell ref="K37:L37"/>
    <mergeCell ref="A40:G40"/>
    <mergeCell ref="A41:G41"/>
    <mergeCell ref="B24:G24"/>
    <mergeCell ref="A38:G38"/>
    <mergeCell ref="A44:L44"/>
    <mergeCell ref="A52:L52"/>
    <mergeCell ref="A14:D14"/>
    <mergeCell ref="A49:L49"/>
    <mergeCell ref="A51:L51"/>
    <mergeCell ref="A47:C47"/>
    <mergeCell ref="K17:L17"/>
    <mergeCell ref="K18:L18"/>
    <mergeCell ref="K19:L19"/>
    <mergeCell ref="K20:L20"/>
    <mergeCell ref="K21:L21"/>
    <mergeCell ref="A50:L50"/>
    <mergeCell ref="F14:L14"/>
    <mergeCell ref="A37:G37"/>
    <mergeCell ref="A39:G39"/>
    <mergeCell ref="K29:L29"/>
    <mergeCell ref="B27:G27"/>
    <mergeCell ref="I4:L4"/>
    <mergeCell ref="I5:L5"/>
    <mergeCell ref="I6:L6"/>
    <mergeCell ref="I7:L7"/>
    <mergeCell ref="A10:D10"/>
    <mergeCell ref="A11:D11"/>
    <mergeCell ref="A9:D9"/>
    <mergeCell ref="F9:L9"/>
    <mergeCell ref="F10:L10"/>
    <mergeCell ref="F11:L11"/>
    <mergeCell ref="K22:L22"/>
    <mergeCell ref="K24:L24"/>
    <mergeCell ref="A36:G36"/>
    <mergeCell ref="K27:L27"/>
    <mergeCell ref="K28:L28"/>
    <mergeCell ref="A35:G35"/>
    <mergeCell ref="B31:G31"/>
    <mergeCell ref="B32:G32"/>
    <mergeCell ref="B33:G33"/>
    <mergeCell ref="B29:G29"/>
    <mergeCell ref="B30:G30"/>
    <mergeCell ref="B25:G25"/>
    <mergeCell ref="B26:G26"/>
    <mergeCell ref="B28:G28"/>
    <mergeCell ref="O4:R4"/>
    <mergeCell ref="F13:L13"/>
    <mergeCell ref="A12:D12"/>
    <mergeCell ref="A13:D13"/>
    <mergeCell ref="K25:L25"/>
    <mergeCell ref="K23:L23"/>
    <mergeCell ref="B17:G17"/>
    <mergeCell ref="B18:G18"/>
    <mergeCell ref="B19:G19"/>
    <mergeCell ref="B20:G20"/>
    <mergeCell ref="K16:L16"/>
    <mergeCell ref="F12:L12"/>
    <mergeCell ref="B16:G16"/>
    <mergeCell ref="B21:G21"/>
    <mergeCell ref="B22:G22"/>
    <mergeCell ref="B23:G23"/>
  </mergeCells>
  <phoneticPr fontId="1" type="noConversion"/>
  <conditionalFormatting sqref="A17:B33 H17:L33">
    <cfRule type="expression" dxfId="20" priority="10" stopIfTrue="1">
      <formula>MOD(ROW(),2)=1</formula>
    </cfRule>
  </conditionalFormatting>
  <conditionalFormatting sqref="A9:D9 F9 A16:B16 H16:L16 A35">
    <cfRule type="expression" dxfId="19" priority="4" stopIfTrue="1">
      <formula>IF($M$2="No Color",TRUE,FALSE)</formula>
    </cfRule>
    <cfRule type="expression" dxfId="18" priority="5" stopIfTrue="1">
      <formula>IF($M$2="Red",TRUE,FALSE)</formula>
    </cfRule>
    <cfRule type="expression" dxfId="17" priority="6" stopIfTrue="1">
      <formula>IF($M$2="Green",TRUE,FALSE)</formula>
    </cfRule>
  </conditionalFormatting>
  <conditionalFormatting sqref="A50:L50">
    <cfRule type="expression" dxfId="16" priority="1" stopIfTrue="1">
      <formula>IF($M$2="No Color",TRUE,FALSE)</formula>
    </cfRule>
    <cfRule type="expression" dxfId="15" priority="2" stopIfTrue="1">
      <formula>IF($M$2="Red",TRUE,FALSE)</formula>
    </cfRule>
    <cfRule type="expression" dxfId="14" priority="3" stopIfTrue="1">
      <formula>IF($M$2="Green",TRUE,FALSE)</formula>
    </cfRule>
  </conditionalFormatting>
  <conditionalFormatting sqref="L1">
    <cfRule type="expression" dxfId="13" priority="7" stopIfTrue="1">
      <formula>IF($M$2="No Color",TRUE,FALSE)</formula>
    </cfRule>
    <cfRule type="expression" dxfId="12" priority="8" stopIfTrue="1">
      <formula>IF($M$2="Red",TRUE,FALSE)</formula>
    </cfRule>
    <cfRule type="expression" dxfId="11" priority="9" stopIfTrue="1">
      <formula>IF($M$2="Green",TRUE,FALSE)</formula>
    </cfRule>
  </conditionalFormatting>
  <dataValidations count="1">
    <dataValidation type="list" allowBlank="1" showInputMessage="1" showErrorMessage="1" prompt="Select products from the drop-down list." sqref="B17:G33" xr:uid="{00000000-0002-0000-0200-000000000000}">
      <formula1>product</formula1>
    </dataValidation>
  </dataValidations>
  <hyperlinks>
    <hyperlink ref="O4:R4" r:id="rId1" display="Price Quote Template" xr:uid="{6A7EE42D-7ABE-490A-88ED-E36FC6A914F7}"/>
  </hyperlinks>
  <pageMargins left="0.35433070866141736" right="0.35433070866141736" top="0.19685039370078741" bottom="0.19685039370078741" header="0.51181102362204722" footer="0.51181102362204722"/>
  <pageSetup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2"/>
  <sheetViews>
    <sheetView showGridLines="0" workbookViewId="0">
      <selection activeCell="N37" sqref="N37:Q37"/>
    </sheetView>
  </sheetViews>
  <sheetFormatPr defaultRowHeight="12.75" x14ac:dyDescent="0.2"/>
  <cols>
    <col min="2" max="2" width="8.28515625" customWidth="1"/>
    <col min="4" max="4" width="7.5703125" customWidth="1"/>
    <col min="5" max="5" width="11.5703125" customWidth="1"/>
    <col min="6" max="6" width="8.140625" customWidth="1"/>
    <col min="7" max="7" width="11" customWidth="1"/>
    <col min="8" max="8" width="5.5703125" customWidth="1"/>
    <col min="9" max="9" width="9.85546875" customWidth="1"/>
    <col min="10" max="10" width="4.140625" customWidth="1"/>
    <col min="11" max="11" width="3" customWidth="1"/>
    <col min="12" max="12" width="13.85546875" customWidth="1"/>
    <col min="13" max="13" width="0" hidden="1" customWidth="1"/>
  </cols>
  <sheetData>
    <row r="1" spans="1:19" s="16" customFormat="1" ht="30" customHeight="1" x14ac:dyDescent="0.2">
      <c r="A1" s="10" t="str">
        <f>IF(Settings!$E$5="Enable",Settings!$B$5,"")</f>
        <v>My Company name</v>
      </c>
      <c r="B1" s="2"/>
      <c r="C1" s="2"/>
      <c r="D1" s="2"/>
      <c r="E1" s="2"/>
      <c r="F1" s="21"/>
      <c r="G1" s="21"/>
      <c r="H1" s="21"/>
      <c r="I1" s="21"/>
      <c r="J1" s="21"/>
      <c r="K1" s="21"/>
      <c r="L1" s="22" t="s">
        <v>21</v>
      </c>
    </row>
    <row r="2" spans="1:19" s="16" customFormat="1" ht="18" customHeight="1" x14ac:dyDescent="0.2">
      <c r="A2" s="24" t="str">
        <f>IF(Settings!$E$6="Enable",Settings!$B$6,"")</f>
        <v>My company slogan</v>
      </c>
      <c r="B2" s="2"/>
      <c r="C2" s="2"/>
      <c r="D2" s="2"/>
      <c r="E2" s="2"/>
      <c r="M2" s="23" t="str">
        <f>Settings!$B$35</f>
        <v>Blue</v>
      </c>
    </row>
    <row r="3" spans="1:19" s="16" customFormat="1" ht="18" customHeight="1" x14ac:dyDescent="0.2">
      <c r="A3" s="24"/>
      <c r="B3" s="2"/>
      <c r="C3" s="2"/>
      <c r="D3" s="2"/>
      <c r="E3" s="2"/>
      <c r="O3" s="16" t="str">
        <f ca="1">EULA!I3</f>
        <v>© 2013 - 2025 Spreadsheet123 LTD. All rights reserved</v>
      </c>
    </row>
    <row r="4" spans="1:19" s="16" customFormat="1" ht="18" customHeight="1" x14ac:dyDescent="0.2">
      <c r="A4" s="25"/>
      <c r="B4" s="25"/>
      <c r="C4" s="25"/>
      <c r="D4" s="25"/>
      <c r="E4" s="25"/>
      <c r="H4" s="41" t="s">
        <v>28</v>
      </c>
      <c r="I4" s="108">
        <f ca="1">TODAY()</f>
        <v>46005</v>
      </c>
      <c r="J4" s="109"/>
      <c r="K4" s="109"/>
      <c r="L4" s="110"/>
      <c r="O4" s="92" t="s">
        <v>140</v>
      </c>
      <c r="P4" s="92"/>
      <c r="Q4" s="92"/>
      <c r="R4" s="92"/>
    </row>
    <row r="5" spans="1:19" s="16" customFormat="1" ht="18" customHeight="1" x14ac:dyDescent="0.2">
      <c r="A5" s="26"/>
      <c r="B5" s="26"/>
      <c r="C5" s="26"/>
      <c r="D5" s="26"/>
      <c r="H5" s="41" t="s">
        <v>19</v>
      </c>
      <c r="I5" s="108" t="s">
        <v>20</v>
      </c>
      <c r="J5" s="109"/>
      <c r="K5" s="109"/>
      <c r="L5" s="110"/>
    </row>
    <row r="6" spans="1:19" s="16" customFormat="1" ht="18" customHeight="1" x14ac:dyDescent="0.2">
      <c r="A6" s="27"/>
      <c r="B6" s="27"/>
      <c r="C6" s="27"/>
      <c r="D6" s="27"/>
      <c r="H6" s="41" t="s">
        <v>64</v>
      </c>
      <c r="I6" s="111" t="s">
        <v>9</v>
      </c>
      <c r="J6" s="112"/>
      <c r="K6" s="112"/>
      <c r="L6" s="113"/>
    </row>
    <row r="7" spans="1:19" s="16" customFormat="1" ht="18" customHeight="1" x14ac:dyDescent="0.2">
      <c r="A7" s="27"/>
      <c r="B7" s="27"/>
      <c r="C7" s="27"/>
      <c r="D7" s="27"/>
      <c r="H7" s="41" t="s">
        <v>65</v>
      </c>
      <c r="I7" s="111" t="s">
        <v>10</v>
      </c>
      <c r="J7" s="112"/>
      <c r="K7" s="112"/>
      <c r="L7" s="113"/>
    </row>
    <row r="8" spans="1:19" ht="7.5" customHeight="1" x14ac:dyDescent="0.2">
      <c r="A8" s="4"/>
      <c r="B8" s="4"/>
      <c r="C8" s="4"/>
      <c r="D8" s="4"/>
    </row>
    <row r="9" spans="1:19" s="13" customFormat="1" ht="18" customHeight="1" x14ac:dyDescent="0.2">
      <c r="A9" s="114" t="s">
        <v>22</v>
      </c>
      <c r="B9" s="114"/>
      <c r="C9" s="114"/>
      <c r="D9" s="115"/>
      <c r="F9" s="116" t="s">
        <v>23</v>
      </c>
      <c r="G9" s="117"/>
      <c r="H9" s="117"/>
      <c r="I9" s="117"/>
      <c r="J9" s="117"/>
      <c r="K9" s="117"/>
      <c r="L9" s="118"/>
    </row>
    <row r="10" spans="1:19" s="13" customFormat="1" ht="18" customHeight="1" x14ac:dyDescent="0.2">
      <c r="A10" s="103" t="s">
        <v>0</v>
      </c>
      <c r="B10" s="103"/>
      <c r="C10" s="103"/>
      <c r="D10" s="103"/>
      <c r="F10" s="119"/>
      <c r="G10" s="120"/>
      <c r="H10" s="120"/>
      <c r="I10" s="120"/>
      <c r="J10" s="120"/>
      <c r="K10" s="120"/>
      <c r="L10" s="121"/>
    </row>
    <row r="11" spans="1:19" s="13" customFormat="1" ht="18" customHeight="1" x14ac:dyDescent="0.2">
      <c r="A11" s="103" t="s">
        <v>1</v>
      </c>
      <c r="B11" s="103"/>
      <c r="C11" s="103"/>
      <c r="D11" s="103"/>
      <c r="F11" s="119"/>
      <c r="G11" s="120"/>
      <c r="H11" s="120"/>
      <c r="I11" s="120"/>
      <c r="J11" s="120"/>
      <c r="K11" s="120"/>
      <c r="L11" s="121"/>
    </row>
    <row r="12" spans="1:19" s="13" customFormat="1" ht="18" customHeight="1" x14ac:dyDescent="0.2">
      <c r="A12" s="103" t="s">
        <v>2</v>
      </c>
      <c r="B12" s="103"/>
      <c r="C12" s="103"/>
      <c r="D12" s="103"/>
      <c r="F12" s="119"/>
      <c r="G12" s="120"/>
      <c r="H12" s="120"/>
      <c r="I12" s="120"/>
      <c r="J12" s="120"/>
      <c r="K12" s="120"/>
      <c r="L12" s="121"/>
    </row>
    <row r="13" spans="1:19" s="13" customFormat="1" ht="18" customHeight="1" x14ac:dyDescent="0.2">
      <c r="A13" s="103" t="s">
        <v>3</v>
      </c>
      <c r="B13" s="103"/>
      <c r="C13" s="103"/>
      <c r="D13" s="103"/>
      <c r="F13" s="119"/>
      <c r="G13" s="120"/>
      <c r="H13" s="120"/>
      <c r="I13" s="120"/>
      <c r="J13" s="120"/>
      <c r="K13" s="120"/>
      <c r="L13" s="121"/>
    </row>
    <row r="14" spans="1:19" s="13" customFormat="1" ht="18" customHeight="1" x14ac:dyDescent="0.2">
      <c r="A14" s="103" t="s">
        <v>4</v>
      </c>
      <c r="B14" s="103"/>
      <c r="C14" s="103"/>
      <c r="D14" s="103"/>
      <c r="F14" s="133"/>
      <c r="G14" s="134"/>
      <c r="H14" s="134"/>
      <c r="I14" s="134"/>
      <c r="J14" s="134"/>
      <c r="K14" s="134"/>
      <c r="L14" s="135"/>
    </row>
    <row r="15" spans="1:19" ht="7.5" customHeight="1" x14ac:dyDescent="0.2"/>
    <row r="16" spans="1:19" ht="18" customHeight="1" x14ac:dyDescent="0.2">
      <c r="A16" s="56" t="s">
        <v>107</v>
      </c>
      <c r="B16" s="130" t="s">
        <v>5</v>
      </c>
      <c r="C16" s="131"/>
      <c r="D16" s="131"/>
      <c r="E16" s="131"/>
      <c r="F16" s="131"/>
      <c r="G16" s="132"/>
      <c r="H16" s="31" t="s">
        <v>108</v>
      </c>
      <c r="I16" s="31" t="s">
        <v>109</v>
      </c>
      <c r="J16" s="31" t="str">
        <f>IF(Settings!B27="Sales Tax","Tax","VAT")</f>
        <v>VAT</v>
      </c>
      <c r="K16" s="129" t="s">
        <v>6</v>
      </c>
      <c r="L16" s="129"/>
      <c r="O16" s="42" t="s">
        <v>66</v>
      </c>
      <c r="P16" s="42"/>
      <c r="Q16" s="42"/>
      <c r="R16" s="42"/>
      <c r="S16" s="42"/>
    </row>
    <row r="17" spans="1:19" ht="12.75" customHeight="1" x14ac:dyDescent="0.2">
      <c r="A17" s="81">
        <v>223311</v>
      </c>
      <c r="B17" s="125" t="str">
        <f>IF(ISBLANK(A17),"",INDEX(product,MATCH(A17,code,0)))</f>
        <v>Product 1</v>
      </c>
      <c r="C17" s="126"/>
      <c r="D17" s="126"/>
      <c r="E17" s="126"/>
      <c r="F17" s="126"/>
      <c r="G17" s="127"/>
      <c r="H17" s="62">
        <v>12</v>
      </c>
      <c r="I17" s="57">
        <f t="shared" ref="I17:I33" si="0">IF(ISBLANK(A17),"",INDEX(unit_price,MATCH(A17,code,0)))</f>
        <v>5</v>
      </c>
      <c r="J17" s="60" t="s">
        <v>111</v>
      </c>
      <c r="K17" s="98">
        <f>IF(OR(ISBLANK(H17),H17=0,I17=""),0,H17*I17)</f>
        <v>60</v>
      </c>
      <c r="L17" s="98"/>
      <c r="O17" s="93" t="s">
        <v>106</v>
      </c>
      <c r="P17" s="93"/>
      <c r="Q17" s="93"/>
      <c r="R17" s="93"/>
      <c r="S17" s="93"/>
    </row>
    <row r="18" spans="1:19" x14ac:dyDescent="0.2">
      <c r="A18" s="81"/>
      <c r="B18" s="125" t="str">
        <f t="shared" ref="B18:B33" si="1">IF(ISBLANK(A18),"",INDEX(product,MATCH(A18,code,0)))</f>
        <v/>
      </c>
      <c r="C18" s="126"/>
      <c r="D18" s="126"/>
      <c r="E18" s="126"/>
      <c r="F18" s="126"/>
      <c r="G18" s="127"/>
      <c r="H18" s="62"/>
      <c r="I18" s="57" t="str">
        <f t="shared" si="0"/>
        <v/>
      </c>
      <c r="J18" s="60"/>
      <c r="K18" s="98">
        <f>IF(OR(ISBLANK(H18),H18=0,I18=""),0,H18*I18)</f>
        <v>0</v>
      </c>
      <c r="L18" s="98"/>
      <c r="O18" s="94"/>
      <c r="P18" s="94"/>
      <c r="Q18" s="94"/>
      <c r="R18" s="94"/>
      <c r="S18" s="94"/>
    </row>
    <row r="19" spans="1:19" x14ac:dyDescent="0.2">
      <c r="A19" s="81"/>
      <c r="B19" s="125" t="str">
        <f t="shared" si="1"/>
        <v/>
      </c>
      <c r="C19" s="126"/>
      <c r="D19" s="126"/>
      <c r="E19" s="126"/>
      <c r="F19" s="126"/>
      <c r="G19" s="127"/>
      <c r="H19" s="62"/>
      <c r="I19" s="57" t="str">
        <f t="shared" si="0"/>
        <v/>
      </c>
      <c r="J19" s="60"/>
      <c r="K19" s="98">
        <f t="shared" ref="K19:K32" si="2">IF(OR(ISBLANK(H19),H19=0,I19=""),0,H19*I19)</f>
        <v>0</v>
      </c>
      <c r="L19" s="98"/>
      <c r="O19" s="94"/>
      <c r="P19" s="94"/>
      <c r="Q19" s="94"/>
      <c r="R19" s="94"/>
      <c r="S19" s="94"/>
    </row>
    <row r="20" spans="1:19" x14ac:dyDescent="0.2">
      <c r="A20" s="81"/>
      <c r="B20" s="125" t="str">
        <f t="shared" si="1"/>
        <v/>
      </c>
      <c r="C20" s="126"/>
      <c r="D20" s="126"/>
      <c r="E20" s="126"/>
      <c r="F20" s="126"/>
      <c r="G20" s="127"/>
      <c r="H20" s="62"/>
      <c r="I20" s="57" t="str">
        <f t="shared" si="0"/>
        <v/>
      </c>
      <c r="J20" s="60"/>
      <c r="K20" s="98">
        <f t="shared" si="2"/>
        <v>0</v>
      </c>
      <c r="L20" s="98"/>
      <c r="O20" s="94"/>
      <c r="P20" s="94"/>
      <c r="Q20" s="94"/>
      <c r="R20" s="94"/>
      <c r="S20" s="94"/>
    </row>
    <row r="21" spans="1:19" x14ac:dyDescent="0.2">
      <c r="A21" s="81"/>
      <c r="B21" s="125" t="str">
        <f t="shared" si="1"/>
        <v/>
      </c>
      <c r="C21" s="126"/>
      <c r="D21" s="126"/>
      <c r="E21" s="126"/>
      <c r="F21" s="126"/>
      <c r="G21" s="127"/>
      <c r="H21" s="62"/>
      <c r="I21" s="57" t="str">
        <f t="shared" si="0"/>
        <v/>
      </c>
      <c r="J21" s="60"/>
      <c r="K21" s="98">
        <f t="shared" si="2"/>
        <v>0</v>
      </c>
      <c r="L21" s="98"/>
      <c r="O21" s="94"/>
      <c r="P21" s="94"/>
      <c r="Q21" s="94"/>
      <c r="R21" s="94"/>
      <c r="S21" s="94"/>
    </row>
    <row r="22" spans="1:19" x14ac:dyDescent="0.2">
      <c r="A22" s="81"/>
      <c r="B22" s="125" t="str">
        <f t="shared" si="1"/>
        <v/>
      </c>
      <c r="C22" s="126"/>
      <c r="D22" s="126"/>
      <c r="E22" s="126"/>
      <c r="F22" s="126"/>
      <c r="G22" s="127"/>
      <c r="H22" s="62"/>
      <c r="I22" s="57" t="str">
        <f t="shared" si="0"/>
        <v/>
      </c>
      <c r="J22" s="60"/>
      <c r="K22" s="98">
        <f t="shared" si="2"/>
        <v>0</v>
      </c>
      <c r="L22" s="98"/>
    </row>
    <row r="23" spans="1:19" x14ac:dyDescent="0.2">
      <c r="A23" s="81"/>
      <c r="B23" s="125" t="str">
        <f t="shared" si="1"/>
        <v/>
      </c>
      <c r="C23" s="126"/>
      <c r="D23" s="126"/>
      <c r="E23" s="126"/>
      <c r="F23" s="126"/>
      <c r="G23" s="127"/>
      <c r="H23" s="62"/>
      <c r="I23" s="57" t="str">
        <f t="shared" si="0"/>
        <v/>
      </c>
      <c r="J23" s="60"/>
      <c r="K23" s="98">
        <f t="shared" si="2"/>
        <v>0</v>
      </c>
      <c r="L23" s="98"/>
    </row>
    <row r="24" spans="1:19" x14ac:dyDescent="0.2">
      <c r="A24" s="81"/>
      <c r="B24" s="125" t="str">
        <f t="shared" si="1"/>
        <v/>
      </c>
      <c r="C24" s="126"/>
      <c r="D24" s="126"/>
      <c r="E24" s="126"/>
      <c r="F24" s="126"/>
      <c r="G24" s="127"/>
      <c r="H24" s="62"/>
      <c r="I24" s="57" t="str">
        <f t="shared" si="0"/>
        <v/>
      </c>
      <c r="J24" s="60"/>
      <c r="K24" s="98">
        <f t="shared" si="2"/>
        <v>0</v>
      </c>
      <c r="L24" s="98"/>
    </row>
    <row r="25" spans="1:19" x14ac:dyDescent="0.2">
      <c r="A25" s="81"/>
      <c r="B25" s="125" t="str">
        <f t="shared" si="1"/>
        <v/>
      </c>
      <c r="C25" s="126"/>
      <c r="D25" s="126"/>
      <c r="E25" s="126"/>
      <c r="F25" s="126"/>
      <c r="G25" s="127"/>
      <c r="H25" s="62"/>
      <c r="I25" s="57" t="str">
        <f t="shared" si="0"/>
        <v/>
      </c>
      <c r="J25" s="60"/>
      <c r="K25" s="98">
        <f t="shared" si="2"/>
        <v>0</v>
      </c>
      <c r="L25" s="98"/>
    </row>
    <row r="26" spans="1:19" x14ac:dyDescent="0.2">
      <c r="A26" s="81"/>
      <c r="B26" s="125" t="str">
        <f t="shared" si="1"/>
        <v/>
      </c>
      <c r="C26" s="126"/>
      <c r="D26" s="126"/>
      <c r="E26" s="126"/>
      <c r="F26" s="126"/>
      <c r="G26" s="127"/>
      <c r="H26" s="62"/>
      <c r="I26" s="57" t="str">
        <f t="shared" si="0"/>
        <v/>
      </c>
      <c r="J26" s="60"/>
      <c r="K26" s="98">
        <f t="shared" si="2"/>
        <v>0</v>
      </c>
      <c r="L26" s="98"/>
    </row>
    <row r="27" spans="1:19" x14ac:dyDescent="0.2">
      <c r="A27" s="81"/>
      <c r="B27" s="125" t="str">
        <f t="shared" si="1"/>
        <v/>
      </c>
      <c r="C27" s="126"/>
      <c r="D27" s="126"/>
      <c r="E27" s="126"/>
      <c r="F27" s="126"/>
      <c r="G27" s="127"/>
      <c r="H27" s="62"/>
      <c r="I27" s="57" t="str">
        <f t="shared" si="0"/>
        <v/>
      </c>
      <c r="J27" s="60"/>
      <c r="K27" s="98">
        <f t="shared" si="2"/>
        <v>0</v>
      </c>
      <c r="L27" s="98"/>
    </row>
    <row r="28" spans="1:19" x14ac:dyDescent="0.2">
      <c r="A28" s="81"/>
      <c r="B28" s="125" t="str">
        <f t="shared" si="1"/>
        <v/>
      </c>
      <c r="C28" s="126"/>
      <c r="D28" s="126"/>
      <c r="E28" s="126"/>
      <c r="F28" s="126"/>
      <c r="G28" s="127"/>
      <c r="H28" s="62"/>
      <c r="I28" s="57" t="str">
        <f t="shared" si="0"/>
        <v/>
      </c>
      <c r="J28" s="60"/>
      <c r="K28" s="98">
        <f t="shared" si="2"/>
        <v>0</v>
      </c>
      <c r="L28" s="98"/>
    </row>
    <row r="29" spans="1:19" x14ac:dyDescent="0.2">
      <c r="A29" s="81"/>
      <c r="B29" s="125" t="str">
        <f t="shared" si="1"/>
        <v/>
      </c>
      <c r="C29" s="126"/>
      <c r="D29" s="126"/>
      <c r="E29" s="126"/>
      <c r="F29" s="126"/>
      <c r="G29" s="127"/>
      <c r="H29" s="62"/>
      <c r="I29" s="57" t="str">
        <f t="shared" si="0"/>
        <v/>
      </c>
      <c r="J29" s="60"/>
      <c r="K29" s="98">
        <f t="shared" si="2"/>
        <v>0</v>
      </c>
      <c r="L29" s="98"/>
    </row>
    <row r="30" spans="1:19" x14ac:dyDescent="0.2">
      <c r="A30" s="81"/>
      <c r="B30" s="125" t="str">
        <f t="shared" si="1"/>
        <v/>
      </c>
      <c r="C30" s="126"/>
      <c r="D30" s="126"/>
      <c r="E30" s="126"/>
      <c r="F30" s="126"/>
      <c r="G30" s="127"/>
      <c r="H30" s="62"/>
      <c r="I30" s="57" t="str">
        <f t="shared" si="0"/>
        <v/>
      </c>
      <c r="J30" s="60"/>
      <c r="K30" s="98">
        <f t="shared" si="2"/>
        <v>0</v>
      </c>
      <c r="L30" s="98"/>
    </row>
    <row r="31" spans="1:19" x14ac:dyDescent="0.2">
      <c r="A31" s="81"/>
      <c r="B31" s="125" t="str">
        <f t="shared" si="1"/>
        <v/>
      </c>
      <c r="C31" s="126"/>
      <c r="D31" s="126"/>
      <c r="E31" s="126"/>
      <c r="F31" s="126"/>
      <c r="G31" s="127"/>
      <c r="H31" s="62"/>
      <c r="I31" s="57" t="str">
        <f t="shared" si="0"/>
        <v/>
      </c>
      <c r="J31" s="60"/>
      <c r="K31" s="98">
        <f t="shared" si="2"/>
        <v>0</v>
      </c>
      <c r="L31" s="98"/>
    </row>
    <row r="32" spans="1:19" x14ac:dyDescent="0.2">
      <c r="A32" s="81"/>
      <c r="B32" s="125" t="str">
        <f t="shared" si="1"/>
        <v/>
      </c>
      <c r="C32" s="126"/>
      <c r="D32" s="126"/>
      <c r="E32" s="126"/>
      <c r="F32" s="126"/>
      <c r="G32" s="127"/>
      <c r="H32" s="62"/>
      <c r="I32" s="57" t="str">
        <f t="shared" si="0"/>
        <v/>
      </c>
      <c r="J32" s="60"/>
      <c r="K32" s="98">
        <f t="shared" si="2"/>
        <v>0</v>
      </c>
      <c r="L32" s="98"/>
    </row>
    <row r="33" spans="1:15" x14ac:dyDescent="0.2">
      <c r="A33" s="83"/>
      <c r="B33" s="136" t="str">
        <f t="shared" si="1"/>
        <v/>
      </c>
      <c r="C33" s="137"/>
      <c r="D33" s="137"/>
      <c r="E33" s="137"/>
      <c r="F33" s="137"/>
      <c r="G33" s="138"/>
      <c r="H33" s="63"/>
      <c r="I33" s="58" t="str">
        <f t="shared" si="0"/>
        <v/>
      </c>
      <c r="J33" s="61"/>
      <c r="K33" s="100">
        <f>IF(OR(ISBLANK(H33),H33=0,I33=""),0,H33*I33)</f>
        <v>0</v>
      </c>
      <c r="L33" s="100"/>
    </row>
    <row r="34" spans="1:15" ht="7.5" customHeight="1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30"/>
      <c r="L34" s="30"/>
    </row>
    <row r="35" spans="1:15" ht="18" customHeight="1" x14ac:dyDescent="0.2">
      <c r="A35" s="116" t="s">
        <v>139</v>
      </c>
      <c r="B35" s="117"/>
      <c r="C35" s="117"/>
      <c r="D35" s="117"/>
      <c r="E35" s="117"/>
      <c r="F35" s="117"/>
      <c r="G35" s="118"/>
      <c r="H35" s="6"/>
      <c r="I35" s="32" t="s">
        <v>7</v>
      </c>
      <c r="J35" s="32"/>
      <c r="K35" s="32" t="str">
        <f>IF($L35=0,"",Settings!$B$31)</f>
        <v>$</v>
      </c>
      <c r="L35" s="33">
        <f>SUM(K17:K33)</f>
        <v>60</v>
      </c>
      <c r="N35" s="78" t="s">
        <v>135</v>
      </c>
      <c r="O35" s="79" t="s">
        <v>136</v>
      </c>
    </row>
    <row r="36" spans="1:15" ht="18" customHeight="1" x14ac:dyDescent="0.2">
      <c r="A36" s="102"/>
      <c r="B36" s="103"/>
      <c r="C36" s="103"/>
      <c r="D36" s="103"/>
      <c r="E36" s="103"/>
      <c r="F36" s="103"/>
      <c r="G36" s="104"/>
      <c r="H36" s="38"/>
      <c r="I36" s="16" t="s">
        <v>110</v>
      </c>
      <c r="J36" s="16"/>
      <c r="K36" s="32" t="str">
        <f>IF($L36=0,"",Settings!$B$31)</f>
        <v>$</v>
      </c>
      <c r="L36" s="59">
        <f>SUMIF(J17:J33,"x",K17:L33)</f>
        <v>60</v>
      </c>
    </row>
    <row r="37" spans="1:15" ht="18" customHeight="1" x14ac:dyDescent="0.2">
      <c r="A37" s="102"/>
      <c r="B37" s="103"/>
      <c r="C37" s="103"/>
      <c r="D37" s="103"/>
      <c r="E37" s="103"/>
      <c r="F37" s="103"/>
      <c r="G37" s="104"/>
      <c r="H37" s="38"/>
      <c r="I37" s="32" t="str">
        <f>Settings!$B$27&amp;" Rate"</f>
        <v>VAT Rate</v>
      </c>
      <c r="J37" s="32"/>
      <c r="K37" s="157">
        <f>Settings!$B$29</f>
        <v>0.2</v>
      </c>
      <c r="L37" s="157"/>
      <c r="N37" s="78"/>
      <c r="O37" s="79"/>
    </row>
    <row r="38" spans="1:15" ht="18" customHeight="1" x14ac:dyDescent="0.2">
      <c r="A38" s="102"/>
      <c r="B38" s="103"/>
      <c r="C38" s="103"/>
      <c r="D38" s="103"/>
      <c r="E38" s="103"/>
      <c r="F38" s="103"/>
      <c r="G38" s="104"/>
      <c r="H38" s="39"/>
      <c r="I38" s="32" t="str">
        <f>Settings!$B$27</f>
        <v>VAT</v>
      </c>
      <c r="J38" s="32"/>
      <c r="K38" s="32" t="str">
        <f>IF($L38=0,"",Settings!$B$31)</f>
        <v>$</v>
      </c>
      <c r="L38" s="34">
        <f>L36*K37</f>
        <v>12</v>
      </c>
      <c r="N38" s="80"/>
      <c r="O38" s="79"/>
    </row>
    <row r="39" spans="1:15" ht="18" customHeight="1" x14ac:dyDescent="0.2">
      <c r="A39" s="102"/>
      <c r="B39" s="103"/>
      <c r="C39" s="103"/>
      <c r="D39" s="103"/>
      <c r="E39" s="103"/>
      <c r="F39" s="103"/>
      <c r="G39" s="104"/>
      <c r="H39" s="39"/>
      <c r="I39" s="32" t="s">
        <v>112</v>
      </c>
      <c r="J39" s="32"/>
      <c r="K39" s="36" t="str">
        <f>IF($L39=0,"",Settings!$B$31)</f>
        <v/>
      </c>
      <c r="L39" s="37">
        <v>0</v>
      </c>
      <c r="N39" s="78" t="s">
        <v>135</v>
      </c>
      <c r="O39" s="79" t="s">
        <v>137</v>
      </c>
    </row>
    <row r="40" spans="1:15" ht="18" customHeight="1" x14ac:dyDescent="0.2">
      <c r="A40" s="102"/>
      <c r="B40" s="103"/>
      <c r="C40" s="103"/>
      <c r="D40" s="103"/>
      <c r="E40" s="103"/>
      <c r="F40" s="103"/>
      <c r="G40" s="104"/>
      <c r="H40" s="39"/>
      <c r="I40" s="32" t="s">
        <v>18</v>
      </c>
      <c r="J40" s="32"/>
      <c r="K40" s="36" t="str">
        <f>IF($L40=0,"",Settings!$B$31)</f>
        <v/>
      </c>
      <c r="L40" s="37">
        <v>0</v>
      </c>
      <c r="N40" s="78" t="s">
        <v>135</v>
      </c>
      <c r="O40" s="79" t="s">
        <v>138</v>
      </c>
    </row>
    <row r="41" spans="1:15" ht="18" customHeight="1" x14ac:dyDescent="0.2">
      <c r="A41" s="105"/>
      <c r="B41" s="106"/>
      <c r="C41" s="106"/>
      <c r="D41" s="106"/>
      <c r="E41" s="106"/>
      <c r="F41" s="106"/>
      <c r="G41" s="107"/>
      <c r="H41" s="39"/>
      <c r="I41" s="40" t="s">
        <v>8</v>
      </c>
      <c r="J41" s="40"/>
      <c r="K41" s="40" t="str">
        <f>IF($L41=0,"",Settings!$B$31)</f>
        <v>$</v>
      </c>
      <c r="L41" s="35">
        <f>SUM(L35-L40,L39,L38)</f>
        <v>72</v>
      </c>
    </row>
    <row r="42" spans="1:15" ht="7.5" customHeight="1" x14ac:dyDescent="0.2">
      <c r="A42" s="4"/>
      <c r="B42" s="4"/>
      <c r="C42" s="4"/>
      <c r="D42" s="5"/>
      <c r="F42" s="7"/>
    </row>
    <row r="43" spans="1:15" x14ac:dyDescent="0.2">
      <c r="A43" s="101" t="s">
        <v>24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</row>
    <row r="44" spans="1:15" x14ac:dyDescent="0.2">
      <c r="A44" s="101" t="s">
        <v>29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</row>
    <row r="45" spans="1:15" ht="7.5" customHeight="1" x14ac:dyDescent="0.2">
      <c r="A45" s="8"/>
      <c r="B45" s="8"/>
      <c r="C45" s="8"/>
      <c r="D45" s="3"/>
      <c r="E45" s="1"/>
      <c r="F45" s="9"/>
      <c r="G45" s="1"/>
      <c r="H45" s="1"/>
      <c r="I45" s="1"/>
      <c r="J45" s="1"/>
      <c r="K45" s="1"/>
      <c r="L45" s="1"/>
    </row>
    <row r="46" spans="1:15" ht="18" customHeight="1" x14ac:dyDescent="0.2">
      <c r="A46" s="99" t="s">
        <v>25</v>
      </c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</row>
    <row r="47" spans="1:15" ht="18" customHeight="1" x14ac:dyDescent="0.2">
      <c r="A47" s="95" t="s">
        <v>26</v>
      </c>
      <c r="B47" s="96"/>
      <c r="C47" s="97"/>
      <c r="E47" s="95" t="s">
        <v>27</v>
      </c>
      <c r="F47" s="96"/>
      <c r="G47" s="97"/>
      <c r="I47" s="95" t="s">
        <v>28</v>
      </c>
      <c r="J47" s="96"/>
      <c r="K47" s="96"/>
      <c r="L47" s="97"/>
    </row>
    <row r="48" spans="1:15" ht="7.5" customHeight="1" x14ac:dyDescent="0.2">
      <c r="A48" s="1"/>
      <c r="B48" s="1"/>
      <c r="C48" s="1"/>
      <c r="D48" s="1"/>
      <c r="E48" s="1"/>
      <c r="F48" s="1"/>
      <c r="G48" s="28"/>
      <c r="H48" s="28"/>
      <c r="I48" s="28"/>
      <c r="J48" s="28"/>
      <c r="K48" s="28"/>
      <c r="L48" s="1"/>
    </row>
    <row r="49" spans="1:12" ht="18" customHeight="1" x14ac:dyDescent="0.2">
      <c r="A49" s="123" t="s">
        <v>11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</row>
    <row r="50" spans="1:12" s="1" customFormat="1" ht="18" customHeight="1" x14ac:dyDescent="0.2">
      <c r="A50" s="128" t="str">
        <f>"Should you have any enquiries concerning this quote, please contact "&amp;Settings!$B$22&amp;" on "&amp;Settings!$B$23</f>
        <v>Should you have any enquiries concerning this quote, please contact John Doe on 0-000-000-0000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</row>
    <row r="51" spans="1:12" ht="18" customHeight="1" x14ac:dyDescent="0.2">
      <c r="A51" s="124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</row>
    <row r="52" spans="1:12" ht="18" customHeight="1" x14ac:dyDescent="0.2">
      <c r="A52" s="122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</row>
  </sheetData>
  <mergeCells count="72">
    <mergeCell ref="A49:L49"/>
    <mergeCell ref="A50:L50"/>
    <mergeCell ref="A51:L51"/>
    <mergeCell ref="A52:L52"/>
    <mergeCell ref="A40:G40"/>
    <mergeCell ref="A41:G41"/>
    <mergeCell ref="A43:L43"/>
    <mergeCell ref="A44:L44"/>
    <mergeCell ref="A46:L46"/>
    <mergeCell ref="A47:C47"/>
    <mergeCell ref="E47:G47"/>
    <mergeCell ref="I47:L47"/>
    <mergeCell ref="B30:G30"/>
    <mergeCell ref="K30:L30"/>
    <mergeCell ref="A39:G39"/>
    <mergeCell ref="B31:G31"/>
    <mergeCell ref="K31:L31"/>
    <mergeCell ref="B32:G32"/>
    <mergeCell ref="K32:L32"/>
    <mergeCell ref="B33:G33"/>
    <mergeCell ref="K33:L33"/>
    <mergeCell ref="A35:G35"/>
    <mergeCell ref="A36:G36"/>
    <mergeCell ref="A37:G37"/>
    <mergeCell ref="K37:L37"/>
    <mergeCell ref="A38:G38"/>
    <mergeCell ref="B27:G27"/>
    <mergeCell ref="K27:L27"/>
    <mergeCell ref="B28:G28"/>
    <mergeCell ref="K28:L28"/>
    <mergeCell ref="B29:G29"/>
    <mergeCell ref="K29:L29"/>
    <mergeCell ref="B25:G25"/>
    <mergeCell ref="K25:L25"/>
    <mergeCell ref="B26:G26"/>
    <mergeCell ref="K26:L26"/>
    <mergeCell ref="B24:G24"/>
    <mergeCell ref="K24:L24"/>
    <mergeCell ref="O17:S21"/>
    <mergeCell ref="B18:G18"/>
    <mergeCell ref="K18:L18"/>
    <mergeCell ref="B19:G19"/>
    <mergeCell ref="K19:L19"/>
    <mergeCell ref="B20:G20"/>
    <mergeCell ref="K20:L20"/>
    <mergeCell ref="B21:G21"/>
    <mergeCell ref="K21:L21"/>
    <mergeCell ref="A12:D12"/>
    <mergeCell ref="F12:L12"/>
    <mergeCell ref="B22:G22"/>
    <mergeCell ref="K22:L22"/>
    <mergeCell ref="B23:G23"/>
    <mergeCell ref="A13:D13"/>
    <mergeCell ref="F13:L13"/>
    <mergeCell ref="A14:D14"/>
    <mergeCell ref="F14:L14"/>
    <mergeCell ref="B16:G16"/>
    <mergeCell ref="K16:L16"/>
    <mergeCell ref="B17:G17"/>
    <mergeCell ref="K17:L17"/>
    <mergeCell ref="K23:L23"/>
    <mergeCell ref="A9:D9"/>
    <mergeCell ref="F9:L9"/>
    <mergeCell ref="A10:D10"/>
    <mergeCell ref="F10:L10"/>
    <mergeCell ref="A11:D11"/>
    <mergeCell ref="F11:L11"/>
    <mergeCell ref="O4:R4"/>
    <mergeCell ref="I4:L4"/>
    <mergeCell ref="I5:L5"/>
    <mergeCell ref="I6:L6"/>
    <mergeCell ref="I7:L7"/>
  </mergeCells>
  <conditionalFormatting sqref="A17:B33 H17:L33">
    <cfRule type="expression" dxfId="10" priority="10" stopIfTrue="1">
      <formula>MOD(ROW(),2)=1</formula>
    </cfRule>
  </conditionalFormatting>
  <conditionalFormatting sqref="A9:D9 F9 A16:B16 H16:L16 A35">
    <cfRule type="expression" dxfId="9" priority="4" stopIfTrue="1">
      <formula>IF($M$2="No Color",TRUE,FALSE)</formula>
    </cfRule>
    <cfRule type="expression" dxfId="8" priority="5" stopIfTrue="1">
      <formula>IF($M$2="Red",TRUE,FALSE)</formula>
    </cfRule>
    <cfRule type="expression" dxfId="7" priority="6" stopIfTrue="1">
      <formula>IF($M$2="Green",TRUE,FALSE)</formula>
    </cfRule>
  </conditionalFormatting>
  <conditionalFormatting sqref="A50:L50">
    <cfRule type="expression" dxfId="6" priority="7" stopIfTrue="1">
      <formula>IF($M$2="No Color",TRUE,FALSE)</formula>
    </cfRule>
    <cfRule type="expression" dxfId="5" priority="8" stopIfTrue="1">
      <formula>IF($M$2="Red",TRUE,FALSE)</formula>
    </cfRule>
    <cfRule type="expression" dxfId="4" priority="9" stopIfTrue="1">
      <formula>IF($M$2="Green",TRUE,FALSE)</formula>
    </cfRule>
  </conditionalFormatting>
  <conditionalFormatting sqref="L1">
    <cfRule type="expression" dxfId="3" priority="1" stopIfTrue="1">
      <formula>IF($M$2="No Color",TRUE,FALSE)</formula>
    </cfRule>
    <cfRule type="expression" dxfId="2" priority="2" stopIfTrue="1">
      <formula>IF($M$2="Red",TRUE,FALSE)</formula>
    </cfRule>
    <cfRule type="expression" dxfId="1" priority="3" stopIfTrue="1">
      <formula>IF($M$2="Green",TRUE,FALSE)</formula>
    </cfRule>
  </conditionalFormatting>
  <dataValidations count="1">
    <dataValidation type="list" allowBlank="1" showInputMessage="1" showErrorMessage="1" sqref="A17:A33" xr:uid="{00000000-0002-0000-0300-000000000000}">
      <formula1>code</formula1>
    </dataValidation>
  </dataValidations>
  <hyperlinks>
    <hyperlink ref="O4:R4" r:id="rId1" display="Price Quote Template" xr:uid="{05B3FAC9-CA7A-4267-9ECE-E4815CE41F42}"/>
  </hyperlinks>
  <pageMargins left="0.35433070866141736" right="0.35433070866141736" top="0.19685039370078741" bottom="0.19685039370078741" header="0.51181102362204722" footer="0.51181102362204722"/>
  <pageSetup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2"/>
  <sheetViews>
    <sheetView showGridLines="0" workbookViewId="0">
      <selection activeCell="B23" sqref="B23"/>
    </sheetView>
  </sheetViews>
  <sheetFormatPr defaultRowHeight="12.75" x14ac:dyDescent="0.2"/>
  <cols>
    <col min="1" max="1" width="13.85546875" style="76" customWidth="1"/>
    <col min="2" max="2" width="62.5703125" style="76" customWidth="1"/>
    <col min="3" max="3" width="12.42578125" style="77" customWidth="1"/>
  </cols>
  <sheetData>
    <row r="1" spans="1:3" s="69" customFormat="1" ht="30" customHeight="1" x14ac:dyDescent="0.4">
      <c r="A1" s="147" t="s">
        <v>115</v>
      </c>
      <c r="B1" s="148"/>
      <c r="C1" s="149"/>
    </row>
    <row r="2" spans="1:3" s="73" customFormat="1" ht="18" customHeight="1" x14ac:dyDescent="0.2">
      <c r="A2" s="70" t="s">
        <v>116</v>
      </c>
      <c r="B2" s="71" t="s">
        <v>5</v>
      </c>
      <c r="C2" s="72" t="s">
        <v>109</v>
      </c>
    </row>
    <row r="3" spans="1:3" x14ac:dyDescent="0.2">
      <c r="A3" s="74">
        <v>223311</v>
      </c>
      <c r="B3" s="74" t="s">
        <v>113</v>
      </c>
      <c r="C3" s="75">
        <v>5</v>
      </c>
    </row>
    <row r="4" spans="1:3" x14ac:dyDescent="0.2">
      <c r="A4" s="74">
        <v>112233</v>
      </c>
      <c r="B4" s="74" t="s">
        <v>114</v>
      </c>
      <c r="C4" s="75">
        <v>7</v>
      </c>
    </row>
    <row r="5" spans="1:3" x14ac:dyDescent="0.2">
      <c r="A5" s="74">
        <v>331122</v>
      </c>
      <c r="B5" s="74" t="s">
        <v>117</v>
      </c>
      <c r="C5" s="75">
        <v>1.85</v>
      </c>
    </row>
    <row r="6" spans="1:3" x14ac:dyDescent="0.2">
      <c r="A6" s="74">
        <v>332211</v>
      </c>
      <c r="B6" s="74" t="s">
        <v>118</v>
      </c>
      <c r="C6" s="75">
        <v>2.25</v>
      </c>
    </row>
    <row r="7" spans="1:3" x14ac:dyDescent="0.2">
      <c r="A7" s="74">
        <v>112233</v>
      </c>
      <c r="B7" s="74" t="s">
        <v>119</v>
      </c>
      <c r="C7" s="75">
        <v>9</v>
      </c>
    </row>
    <row r="8" spans="1:3" x14ac:dyDescent="0.2">
      <c r="A8" s="74">
        <v>113322</v>
      </c>
      <c r="B8" s="74" t="s">
        <v>120</v>
      </c>
      <c r="C8" s="75">
        <v>5.6</v>
      </c>
    </row>
    <row r="9" spans="1:3" x14ac:dyDescent="0.2">
      <c r="A9" s="74">
        <v>221133</v>
      </c>
      <c r="B9" s="74" t="s">
        <v>121</v>
      </c>
      <c r="C9" s="75">
        <v>5.7</v>
      </c>
    </row>
    <row r="10" spans="1:3" x14ac:dyDescent="0.2">
      <c r="A10" s="74">
        <v>333333</v>
      </c>
      <c r="B10" s="74" t="s">
        <v>122</v>
      </c>
      <c r="C10" s="75">
        <v>12</v>
      </c>
    </row>
    <row r="11" spans="1:3" x14ac:dyDescent="0.2">
      <c r="A11" s="74">
        <v>222222</v>
      </c>
      <c r="B11" s="74" t="s">
        <v>123</v>
      </c>
      <c r="C11" s="75">
        <v>22</v>
      </c>
    </row>
    <row r="12" spans="1:3" x14ac:dyDescent="0.2">
      <c r="A12" s="74">
        <v>111111</v>
      </c>
      <c r="B12" s="74" t="s">
        <v>124</v>
      </c>
      <c r="C12" s="75">
        <v>8</v>
      </c>
    </row>
    <row r="13" spans="1:3" x14ac:dyDescent="0.2">
      <c r="A13" s="74">
        <v>445566</v>
      </c>
      <c r="B13" s="74" t="s">
        <v>125</v>
      </c>
      <c r="C13" s="75">
        <v>1.25</v>
      </c>
    </row>
    <row r="14" spans="1:3" x14ac:dyDescent="0.2">
      <c r="A14" s="74">
        <v>554466</v>
      </c>
      <c r="B14" s="74" t="s">
        <v>126</v>
      </c>
      <c r="C14" s="75">
        <v>1.25</v>
      </c>
    </row>
    <row r="15" spans="1:3" x14ac:dyDescent="0.2">
      <c r="A15" s="74">
        <v>664455</v>
      </c>
      <c r="B15" s="74" t="s">
        <v>127</v>
      </c>
      <c r="C15" s="75">
        <v>3.35</v>
      </c>
    </row>
    <row r="16" spans="1:3" x14ac:dyDescent="0.2">
      <c r="A16" s="74">
        <v>665544</v>
      </c>
      <c r="B16" s="74" t="s">
        <v>128</v>
      </c>
      <c r="C16" s="75">
        <v>4.5</v>
      </c>
    </row>
    <row r="17" spans="1:3" x14ac:dyDescent="0.2">
      <c r="A17" s="74">
        <v>446655</v>
      </c>
      <c r="B17" s="74" t="s">
        <v>129</v>
      </c>
      <c r="C17" s="75">
        <v>1.4</v>
      </c>
    </row>
    <row r="18" spans="1:3" x14ac:dyDescent="0.2">
      <c r="A18" s="74">
        <v>556644</v>
      </c>
      <c r="B18" s="74" t="s">
        <v>130</v>
      </c>
      <c r="C18" s="75">
        <v>1.8</v>
      </c>
    </row>
    <row r="19" spans="1:3" x14ac:dyDescent="0.2">
      <c r="A19" s="74">
        <v>444444</v>
      </c>
      <c r="B19" s="74" t="s">
        <v>131</v>
      </c>
      <c r="C19" s="75">
        <v>32</v>
      </c>
    </row>
    <row r="20" spans="1:3" x14ac:dyDescent="0.2">
      <c r="A20" s="74">
        <v>555555</v>
      </c>
      <c r="B20" s="74" t="s">
        <v>132</v>
      </c>
      <c r="C20" s="75">
        <v>35</v>
      </c>
    </row>
    <row r="21" spans="1:3" ht="12.75" customHeight="1" x14ac:dyDescent="0.2">
      <c r="A21" s="74">
        <v>225544</v>
      </c>
      <c r="B21" s="74" t="s">
        <v>133</v>
      </c>
      <c r="C21" s="75">
        <v>12</v>
      </c>
    </row>
    <row r="22" spans="1:3" x14ac:dyDescent="0.2">
      <c r="A22" s="74">
        <v>551133</v>
      </c>
      <c r="B22" s="74" t="s">
        <v>134</v>
      </c>
      <c r="C22" s="75">
        <v>21</v>
      </c>
    </row>
    <row r="23" spans="1:3" x14ac:dyDescent="0.2">
      <c r="A23" s="74"/>
      <c r="B23" s="74"/>
      <c r="C23" s="75"/>
    </row>
    <row r="24" spans="1:3" x14ac:dyDescent="0.2">
      <c r="A24" s="74"/>
      <c r="B24" s="74"/>
      <c r="C24" s="75"/>
    </row>
    <row r="25" spans="1:3" x14ac:dyDescent="0.2">
      <c r="A25" s="74"/>
      <c r="B25" s="74"/>
      <c r="C25" s="75"/>
    </row>
    <row r="26" spans="1:3" x14ac:dyDescent="0.2">
      <c r="A26" s="74"/>
      <c r="B26" s="74"/>
      <c r="C26" s="75"/>
    </row>
    <row r="27" spans="1:3" x14ac:dyDescent="0.2">
      <c r="A27" s="74"/>
      <c r="B27" s="74"/>
      <c r="C27" s="75"/>
    </row>
    <row r="28" spans="1:3" x14ac:dyDescent="0.2">
      <c r="A28" s="74"/>
      <c r="B28" s="74"/>
      <c r="C28" s="75"/>
    </row>
    <row r="29" spans="1:3" x14ac:dyDescent="0.2">
      <c r="A29" s="74"/>
      <c r="B29" s="74"/>
      <c r="C29" s="75"/>
    </row>
    <row r="30" spans="1:3" x14ac:dyDescent="0.2">
      <c r="A30" s="74"/>
      <c r="B30" s="74"/>
      <c r="C30" s="75"/>
    </row>
    <row r="31" spans="1:3" x14ac:dyDescent="0.2">
      <c r="A31" s="74"/>
      <c r="B31" s="74"/>
      <c r="C31" s="75"/>
    </row>
    <row r="32" spans="1:3" x14ac:dyDescent="0.2">
      <c r="A32" s="74"/>
      <c r="B32" s="74"/>
      <c r="C32" s="75"/>
    </row>
    <row r="33" spans="1:3" x14ac:dyDescent="0.2">
      <c r="A33" s="74"/>
      <c r="B33" s="74"/>
      <c r="C33" s="75"/>
    </row>
    <row r="34" spans="1:3" x14ac:dyDescent="0.2">
      <c r="A34" s="74"/>
      <c r="B34" s="74"/>
      <c r="C34" s="75"/>
    </row>
    <row r="35" spans="1:3" x14ac:dyDescent="0.2">
      <c r="A35" s="74"/>
      <c r="B35" s="74"/>
      <c r="C35" s="75"/>
    </row>
    <row r="36" spans="1:3" x14ac:dyDescent="0.2">
      <c r="A36" s="74"/>
      <c r="B36" s="74"/>
      <c r="C36" s="75"/>
    </row>
    <row r="37" spans="1:3" x14ac:dyDescent="0.2">
      <c r="A37" s="74"/>
      <c r="B37" s="74"/>
      <c r="C37" s="75"/>
    </row>
    <row r="38" spans="1:3" x14ac:dyDescent="0.2">
      <c r="A38" s="74"/>
      <c r="B38" s="74"/>
      <c r="C38" s="75"/>
    </row>
    <row r="39" spans="1:3" x14ac:dyDescent="0.2">
      <c r="A39" s="74"/>
      <c r="B39" s="74"/>
      <c r="C39" s="75"/>
    </row>
    <row r="40" spans="1:3" x14ac:dyDescent="0.2">
      <c r="A40" s="74"/>
      <c r="B40" s="74"/>
      <c r="C40" s="75"/>
    </row>
    <row r="41" spans="1:3" x14ac:dyDescent="0.2">
      <c r="A41" s="74"/>
      <c r="B41" s="74"/>
      <c r="C41" s="75"/>
    </row>
    <row r="42" spans="1:3" x14ac:dyDescent="0.2">
      <c r="A42" s="74"/>
      <c r="B42" s="74"/>
      <c r="C42" s="75"/>
    </row>
    <row r="43" spans="1:3" x14ac:dyDescent="0.2">
      <c r="A43" s="74"/>
      <c r="B43" s="74"/>
      <c r="C43" s="75"/>
    </row>
    <row r="44" spans="1:3" x14ac:dyDescent="0.2">
      <c r="A44" s="74"/>
      <c r="B44" s="74"/>
      <c r="C44" s="75"/>
    </row>
    <row r="45" spans="1:3" x14ac:dyDescent="0.2">
      <c r="A45" s="74"/>
      <c r="B45" s="74"/>
      <c r="C45" s="75"/>
    </row>
    <row r="46" spans="1:3" x14ac:dyDescent="0.2">
      <c r="A46" s="74"/>
      <c r="B46" s="74"/>
      <c r="C46" s="75"/>
    </row>
    <row r="47" spans="1:3" x14ac:dyDescent="0.2">
      <c r="A47" s="74"/>
      <c r="B47" s="74"/>
      <c r="C47" s="75"/>
    </row>
    <row r="48" spans="1:3" x14ac:dyDescent="0.2">
      <c r="A48" s="74"/>
      <c r="B48" s="74"/>
      <c r="C48" s="75"/>
    </row>
    <row r="49" spans="1:3" x14ac:dyDescent="0.2">
      <c r="A49" s="74"/>
      <c r="B49" s="74"/>
      <c r="C49" s="75"/>
    </row>
    <row r="50" spans="1:3" x14ac:dyDescent="0.2">
      <c r="A50" s="74"/>
      <c r="B50" s="74"/>
      <c r="C50" s="75"/>
    </row>
    <row r="51" spans="1:3" x14ac:dyDescent="0.2">
      <c r="A51" s="74"/>
      <c r="B51" s="74"/>
      <c r="C51" s="75"/>
    </row>
    <row r="52" spans="1:3" x14ac:dyDescent="0.2">
      <c r="A52" s="74"/>
      <c r="B52" s="74"/>
      <c r="C52" s="75"/>
    </row>
    <row r="53" spans="1:3" x14ac:dyDescent="0.2">
      <c r="A53" s="74"/>
      <c r="B53" s="74"/>
      <c r="C53" s="75"/>
    </row>
    <row r="54" spans="1:3" x14ac:dyDescent="0.2">
      <c r="A54" s="74"/>
      <c r="B54" s="74"/>
      <c r="C54" s="75"/>
    </row>
    <row r="55" spans="1:3" x14ac:dyDescent="0.2">
      <c r="A55" s="74"/>
      <c r="B55" s="74"/>
      <c r="C55" s="75"/>
    </row>
    <row r="56" spans="1:3" x14ac:dyDescent="0.2">
      <c r="A56" s="74"/>
      <c r="B56" s="74"/>
      <c r="C56" s="75"/>
    </row>
    <row r="57" spans="1:3" x14ac:dyDescent="0.2">
      <c r="A57" s="74"/>
      <c r="B57" s="74"/>
      <c r="C57" s="75"/>
    </row>
    <row r="58" spans="1:3" x14ac:dyDescent="0.2">
      <c r="A58" s="74"/>
      <c r="B58" s="74"/>
      <c r="C58" s="75"/>
    </row>
    <row r="59" spans="1:3" x14ac:dyDescent="0.2">
      <c r="A59" s="74"/>
      <c r="B59" s="74"/>
      <c r="C59" s="75"/>
    </row>
    <row r="60" spans="1:3" x14ac:dyDescent="0.2">
      <c r="A60" s="74"/>
      <c r="B60" s="74"/>
      <c r="C60" s="75"/>
    </row>
    <row r="61" spans="1:3" x14ac:dyDescent="0.2">
      <c r="A61" s="74"/>
      <c r="B61" s="74"/>
      <c r="C61" s="75"/>
    </row>
    <row r="62" spans="1:3" x14ac:dyDescent="0.2">
      <c r="A62" s="74"/>
      <c r="B62" s="74"/>
      <c r="C62" s="75"/>
    </row>
  </sheetData>
  <mergeCells count="1">
    <mergeCell ref="A1:C1"/>
  </mergeCells>
  <phoneticPr fontId="23" type="noConversion"/>
  <conditionalFormatting sqref="A3:C65536">
    <cfRule type="expression" dxfId="0" priority="1" stopIfTrue="1">
      <formula>MOD(ROW(),2)=1</formula>
    </cfRule>
  </conditionalFormatting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6"/>
  <sheetViews>
    <sheetView showGridLines="0" workbookViewId="0">
      <selection activeCell="I3" sqref="I3"/>
    </sheetView>
  </sheetViews>
  <sheetFormatPr defaultRowHeight="12.75" customHeight="1" x14ac:dyDescent="0.2"/>
  <cols>
    <col min="1" max="8" width="9.140625" style="44"/>
    <col min="9" max="9" width="35.42578125" style="44" customWidth="1"/>
    <col min="10" max="16384" width="9.140625" style="44"/>
  </cols>
  <sheetData>
    <row r="1" spans="1:21" ht="30" customHeight="1" x14ac:dyDescent="0.5">
      <c r="A1" s="152" t="s">
        <v>67</v>
      </c>
      <c r="B1" s="152"/>
      <c r="C1" s="152"/>
      <c r="D1" s="152"/>
      <c r="E1" s="152"/>
      <c r="F1" s="152"/>
      <c r="G1" s="152"/>
      <c r="H1" s="152"/>
      <c r="I1" s="152"/>
      <c r="J1" s="43"/>
      <c r="K1" s="43"/>
      <c r="L1" s="43"/>
      <c r="M1" s="45"/>
      <c r="N1" s="45"/>
      <c r="O1" s="45"/>
      <c r="P1" s="45"/>
      <c r="Q1" s="45"/>
      <c r="T1" s="46"/>
      <c r="U1" s="46"/>
    </row>
    <row r="2" spans="1:21" x14ac:dyDescent="0.2">
      <c r="I2" s="47"/>
    </row>
    <row r="3" spans="1:21" x14ac:dyDescent="0.2">
      <c r="A3" s="48"/>
      <c r="B3" s="48"/>
      <c r="I3" s="49" t="str">
        <f ca="1">"© 2013 - "&amp;YEAR(TODAY())&amp;" Spreadsheet123 LTD. All rights reserved"</f>
        <v>© 2013 - 2025 Spreadsheet123 LTD. All rights reserved</v>
      </c>
    </row>
    <row r="4" spans="1:21" ht="5.0999999999999996" customHeight="1" x14ac:dyDescent="0.2"/>
    <row r="5" spans="1:21" ht="15" x14ac:dyDescent="0.25">
      <c r="A5" s="151" t="s">
        <v>12</v>
      </c>
      <c r="B5" s="151"/>
      <c r="C5" s="151"/>
      <c r="D5" s="151"/>
      <c r="E5" s="151"/>
      <c r="F5" s="151"/>
      <c r="G5" s="151"/>
      <c r="H5" s="151"/>
      <c r="I5" s="151"/>
    </row>
    <row r="6" spans="1:21" x14ac:dyDescent="0.2">
      <c r="A6" s="153" t="s">
        <v>68</v>
      </c>
      <c r="B6" s="153"/>
      <c r="C6" s="153"/>
      <c r="D6" s="153"/>
      <c r="E6" s="153"/>
      <c r="F6" s="153"/>
      <c r="G6" s="153"/>
      <c r="H6" s="153"/>
      <c r="I6" s="153"/>
    </row>
    <row r="7" spans="1:21" x14ac:dyDescent="0.2">
      <c r="A7" s="150" t="s">
        <v>69</v>
      </c>
      <c r="B7" s="150"/>
      <c r="C7" s="150"/>
      <c r="D7" s="150"/>
      <c r="E7" s="150"/>
      <c r="F7" s="150"/>
      <c r="G7" s="150"/>
      <c r="H7" s="150"/>
      <c r="I7" s="150"/>
    </row>
    <row r="8" spans="1:21" x14ac:dyDescent="0.2">
      <c r="A8" s="50" t="s">
        <v>70</v>
      </c>
      <c r="B8" s="50"/>
      <c r="C8" s="50"/>
      <c r="D8" s="50"/>
      <c r="E8" s="50"/>
      <c r="F8" s="50"/>
      <c r="G8" s="50"/>
      <c r="H8" s="50"/>
      <c r="I8" s="50"/>
    </row>
    <row r="9" spans="1:21" x14ac:dyDescent="0.2">
      <c r="A9" s="150"/>
      <c r="B9" s="150"/>
      <c r="C9" s="150"/>
      <c r="D9" s="150"/>
      <c r="E9" s="150"/>
      <c r="F9" s="150"/>
      <c r="G9" s="150"/>
      <c r="H9" s="150"/>
      <c r="I9" s="150"/>
    </row>
    <row r="10" spans="1:21" x14ac:dyDescent="0.2">
      <c r="A10" s="150" t="s">
        <v>71</v>
      </c>
      <c r="B10" s="150"/>
      <c r="C10" s="150"/>
      <c r="D10" s="150"/>
      <c r="E10" s="150"/>
      <c r="F10" s="150"/>
      <c r="G10" s="150"/>
      <c r="H10" s="150"/>
      <c r="I10" s="150"/>
    </row>
    <row r="11" spans="1:21" x14ac:dyDescent="0.2">
      <c r="A11" s="150" t="s">
        <v>72</v>
      </c>
      <c r="B11" s="150"/>
      <c r="C11" s="150"/>
      <c r="D11" s="150"/>
      <c r="E11" s="150"/>
      <c r="F11" s="150"/>
      <c r="G11" s="150"/>
      <c r="H11" s="150"/>
      <c r="I11" s="150"/>
    </row>
    <row r="12" spans="1:21" x14ac:dyDescent="0.2">
      <c r="A12" s="50"/>
      <c r="B12" s="50"/>
      <c r="C12" s="50"/>
      <c r="D12" s="50"/>
      <c r="E12" s="50"/>
      <c r="F12" s="50"/>
      <c r="G12" s="50"/>
      <c r="H12" s="50"/>
      <c r="I12" s="50"/>
    </row>
    <row r="13" spans="1:21" ht="15" x14ac:dyDescent="0.25">
      <c r="A13" s="151" t="s">
        <v>13</v>
      </c>
      <c r="B13" s="151"/>
      <c r="C13" s="151"/>
      <c r="D13" s="151"/>
      <c r="E13" s="151"/>
      <c r="F13" s="151"/>
      <c r="G13" s="151"/>
      <c r="H13" s="151"/>
      <c r="I13" s="151"/>
    </row>
    <row r="14" spans="1:21" x14ac:dyDescent="0.2">
      <c r="A14" s="150" t="s">
        <v>14</v>
      </c>
      <c r="B14" s="150"/>
      <c r="C14" s="150"/>
      <c r="D14" s="150"/>
      <c r="E14" s="150"/>
      <c r="F14" s="150"/>
      <c r="G14" s="150"/>
      <c r="H14" s="150"/>
      <c r="I14" s="150"/>
    </row>
    <row r="15" spans="1:21" x14ac:dyDescent="0.2">
      <c r="A15" s="150" t="s">
        <v>15</v>
      </c>
      <c r="B15" s="150"/>
      <c r="C15" s="150"/>
      <c r="D15" s="150"/>
      <c r="E15" s="150"/>
      <c r="F15" s="150"/>
      <c r="G15" s="150"/>
      <c r="H15" s="150"/>
      <c r="I15" s="150"/>
    </row>
    <row r="16" spans="1:21" x14ac:dyDescent="0.2">
      <c r="A16" s="50"/>
      <c r="B16" s="50"/>
      <c r="C16" s="50"/>
      <c r="D16" s="50"/>
      <c r="E16" s="50"/>
      <c r="F16" s="50"/>
      <c r="G16" s="50"/>
      <c r="H16" s="50"/>
      <c r="I16" s="50"/>
    </row>
    <row r="17" spans="1:9" ht="15" x14ac:dyDescent="0.25">
      <c r="A17" s="151" t="s">
        <v>16</v>
      </c>
      <c r="B17" s="151"/>
      <c r="C17" s="151"/>
      <c r="D17" s="151"/>
      <c r="E17" s="151"/>
      <c r="F17" s="151"/>
      <c r="G17" s="151"/>
      <c r="H17" s="151"/>
      <c r="I17" s="151"/>
    </row>
    <row r="18" spans="1:9" x14ac:dyDescent="0.2">
      <c r="A18" s="150" t="s">
        <v>73</v>
      </c>
      <c r="B18" s="150"/>
      <c r="C18" s="150"/>
      <c r="D18" s="150"/>
      <c r="E18" s="150"/>
      <c r="F18" s="150"/>
      <c r="G18" s="150"/>
      <c r="H18" s="150"/>
      <c r="I18" s="150"/>
    </row>
    <row r="19" spans="1:9" x14ac:dyDescent="0.2">
      <c r="A19" s="51" t="s">
        <v>74</v>
      </c>
      <c r="B19" s="50"/>
      <c r="C19" s="50"/>
      <c r="D19" s="50"/>
      <c r="E19" s="50"/>
      <c r="F19" s="50"/>
      <c r="G19" s="50"/>
      <c r="H19" s="50"/>
      <c r="I19" s="50"/>
    </row>
    <row r="20" spans="1:9" x14ac:dyDescent="0.2">
      <c r="A20" s="150" t="s">
        <v>75</v>
      </c>
      <c r="B20" s="150"/>
      <c r="C20" s="150"/>
      <c r="D20" s="150"/>
      <c r="E20" s="150"/>
      <c r="F20" s="150"/>
      <c r="G20" s="150"/>
      <c r="H20" s="150"/>
      <c r="I20" s="150"/>
    </row>
    <row r="21" spans="1:9" x14ac:dyDescent="0.2">
      <c r="A21" s="150" t="s">
        <v>76</v>
      </c>
      <c r="B21" s="150"/>
      <c r="C21" s="150"/>
      <c r="D21" s="150"/>
      <c r="E21" s="150"/>
      <c r="F21" s="150"/>
      <c r="G21" s="150"/>
      <c r="H21" s="150"/>
      <c r="I21" s="150"/>
    </row>
    <row r="22" spans="1:9" x14ac:dyDescent="0.2">
      <c r="A22" s="150" t="s">
        <v>77</v>
      </c>
      <c r="B22" s="150"/>
      <c r="C22" s="150"/>
      <c r="D22" s="150"/>
      <c r="E22" s="150"/>
      <c r="F22" s="150"/>
      <c r="G22" s="150"/>
      <c r="H22" s="150"/>
      <c r="I22" s="150"/>
    </row>
    <row r="23" spans="1:9" ht="15" x14ac:dyDescent="0.25">
      <c r="A23" s="154" t="s">
        <v>78</v>
      </c>
      <c r="B23" s="154"/>
      <c r="C23" s="154"/>
      <c r="D23" s="154"/>
      <c r="E23" s="154"/>
      <c r="F23" s="154"/>
      <c r="G23" s="154"/>
      <c r="H23" s="154"/>
      <c r="I23" s="154"/>
    </row>
    <row r="24" spans="1:9" ht="15" x14ac:dyDescent="0.25">
      <c r="A24" s="154" t="s">
        <v>79</v>
      </c>
      <c r="B24" s="154"/>
      <c r="C24" s="154"/>
      <c r="D24" s="154"/>
      <c r="E24" s="154"/>
      <c r="F24" s="154"/>
      <c r="G24" s="154"/>
      <c r="H24" s="154"/>
      <c r="I24" s="154"/>
    </row>
    <row r="25" spans="1:9" ht="15" x14ac:dyDescent="0.25">
      <c r="A25" s="52" t="s">
        <v>80</v>
      </c>
      <c r="B25" s="52"/>
      <c r="C25" s="52"/>
      <c r="D25" s="52"/>
      <c r="E25" s="52"/>
      <c r="F25" s="52"/>
      <c r="G25" s="52"/>
      <c r="H25" s="52"/>
      <c r="I25" s="52"/>
    </row>
    <row r="26" spans="1:9" ht="15" x14ac:dyDescent="0.25">
      <c r="A26" s="52" t="s">
        <v>81</v>
      </c>
      <c r="B26" s="52"/>
      <c r="C26" s="52"/>
      <c r="D26" s="52"/>
      <c r="E26" s="52"/>
      <c r="F26" s="52"/>
      <c r="G26" s="52"/>
      <c r="H26" s="52"/>
      <c r="I26" s="52"/>
    </row>
    <row r="27" spans="1:9" ht="15" x14ac:dyDescent="0.25">
      <c r="A27" s="52" t="s">
        <v>82</v>
      </c>
      <c r="B27" s="52"/>
      <c r="C27" s="52"/>
      <c r="D27" s="52"/>
      <c r="E27" s="52"/>
      <c r="F27" s="52"/>
      <c r="G27" s="52"/>
      <c r="H27" s="52"/>
      <c r="I27" s="52"/>
    </row>
    <row r="28" spans="1:9" x14ac:dyDescent="0.2">
      <c r="A28" s="50"/>
      <c r="B28" s="50"/>
      <c r="C28" s="50"/>
      <c r="D28" s="50"/>
      <c r="E28" s="50"/>
      <c r="F28" s="50"/>
      <c r="G28" s="50"/>
      <c r="H28" s="50"/>
      <c r="I28" s="50"/>
    </row>
    <row r="29" spans="1:9" ht="15" x14ac:dyDescent="0.25">
      <c r="A29" s="151" t="s">
        <v>83</v>
      </c>
      <c r="B29" s="151"/>
      <c r="C29" s="151"/>
      <c r="D29" s="151"/>
      <c r="E29" s="151"/>
      <c r="F29" s="151"/>
      <c r="G29" s="151"/>
      <c r="H29" s="151"/>
      <c r="I29" s="151"/>
    </row>
    <row r="30" spans="1:9" ht="15" customHeight="1" x14ac:dyDescent="0.2">
      <c r="A30" s="155" t="s">
        <v>84</v>
      </c>
      <c r="B30" s="155"/>
      <c r="C30" s="155"/>
      <c r="D30" s="155"/>
      <c r="E30" s="155"/>
      <c r="F30" s="155"/>
      <c r="G30" s="155"/>
      <c r="H30" s="155"/>
      <c r="I30" s="155"/>
    </row>
    <row r="31" spans="1:9" ht="15" customHeight="1" x14ac:dyDescent="0.2">
      <c r="A31" s="155" t="s">
        <v>85</v>
      </c>
      <c r="B31" s="155"/>
      <c r="C31" s="155"/>
      <c r="D31" s="155"/>
      <c r="E31" s="155"/>
      <c r="F31" s="155"/>
      <c r="G31" s="155"/>
      <c r="H31" s="155"/>
      <c r="I31" s="155"/>
    </row>
    <row r="32" spans="1:9" x14ac:dyDescent="0.2">
      <c r="A32" s="155" t="s">
        <v>86</v>
      </c>
      <c r="B32" s="150"/>
      <c r="C32" s="150"/>
      <c r="D32" s="150"/>
      <c r="E32" s="150"/>
      <c r="F32" s="150"/>
      <c r="G32" s="150"/>
      <c r="H32" s="150"/>
      <c r="I32" s="150"/>
    </row>
    <row r="33" spans="1:9" x14ac:dyDescent="0.2">
      <c r="A33" s="155" t="s">
        <v>87</v>
      </c>
      <c r="B33" s="155"/>
      <c r="C33" s="155"/>
      <c r="D33" s="155"/>
      <c r="E33" s="155"/>
      <c r="F33" s="155"/>
      <c r="G33" s="155"/>
      <c r="H33" s="155"/>
      <c r="I33" s="155"/>
    </row>
    <row r="34" spans="1:9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15" x14ac:dyDescent="0.25">
      <c r="A35" s="151" t="s">
        <v>88</v>
      </c>
      <c r="B35" s="151"/>
      <c r="C35" s="151"/>
      <c r="D35" s="151"/>
      <c r="E35" s="151"/>
      <c r="F35" s="151"/>
      <c r="G35" s="151"/>
      <c r="H35" s="151"/>
      <c r="I35" s="151"/>
    </row>
    <row r="36" spans="1:9" ht="15" x14ac:dyDescent="0.25">
      <c r="A36" s="150" t="s">
        <v>89</v>
      </c>
      <c r="B36" s="150"/>
      <c r="C36" s="150"/>
      <c r="D36" s="150"/>
      <c r="E36" s="150"/>
      <c r="F36" s="150"/>
      <c r="G36" s="150"/>
      <c r="H36" s="150"/>
      <c r="I36" s="150"/>
    </row>
    <row r="37" spans="1:9" x14ac:dyDescent="0.2">
      <c r="A37" s="150" t="s">
        <v>90</v>
      </c>
      <c r="B37" s="150"/>
      <c r="C37" s="150"/>
      <c r="D37" s="150"/>
      <c r="E37" s="150"/>
      <c r="F37" s="150"/>
      <c r="G37" s="150"/>
      <c r="H37" s="150"/>
      <c r="I37" s="150"/>
    </row>
    <row r="38" spans="1:9" x14ac:dyDescent="0.2">
      <c r="A38" s="50"/>
      <c r="B38" s="50"/>
      <c r="C38" s="50"/>
      <c r="D38" s="50"/>
      <c r="E38" s="50"/>
      <c r="F38" s="50"/>
      <c r="G38" s="50"/>
      <c r="H38" s="50"/>
      <c r="I38" s="50"/>
    </row>
    <row r="39" spans="1:9" ht="15" x14ac:dyDescent="0.25">
      <c r="A39" s="151" t="s">
        <v>91</v>
      </c>
      <c r="B39" s="151"/>
      <c r="C39" s="151"/>
      <c r="D39" s="151"/>
      <c r="E39" s="151"/>
      <c r="F39" s="151"/>
      <c r="G39" s="151"/>
      <c r="H39" s="151"/>
      <c r="I39" s="151"/>
    </row>
    <row r="40" spans="1:9" x14ac:dyDescent="0.2">
      <c r="A40" s="150" t="s">
        <v>92</v>
      </c>
      <c r="B40" s="150"/>
      <c r="C40" s="150"/>
      <c r="D40" s="150"/>
      <c r="E40" s="150"/>
      <c r="F40" s="150"/>
      <c r="G40" s="150"/>
      <c r="H40" s="150"/>
      <c r="I40" s="150"/>
    </row>
    <row r="41" spans="1:9" x14ac:dyDescent="0.2">
      <c r="A41" s="150" t="s">
        <v>93</v>
      </c>
      <c r="B41" s="150"/>
      <c r="C41" s="150"/>
      <c r="D41" s="150"/>
      <c r="E41" s="150"/>
      <c r="F41" s="150"/>
      <c r="G41" s="150"/>
      <c r="H41" s="150"/>
      <c r="I41" s="150"/>
    </row>
    <row r="42" spans="1:9" x14ac:dyDescent="0.2">
      <c r="A42" s="150" t="s">
        <v>94</v>
      </c>
      <c r="B42" s="150"/>
      <c r="C42" s="150"/>
      <c r="D42" s="150"/>
      <c r="E42" s="150"/>
      <c r="F42" s="150"/>
      <c r="G42" s="150"/>
      <c r="H42" s="150"/>
      <c r="I42" s="150"/>
    </row>
    <row r="43" spans="1:9" x14ac:dyDescent="0.2">
      <c r="A43" s="150" t="s">
        <v>95</v>
      </c>
      <c r="B43" s="150"/>
      <c r="C43" s="150"/>
      <c r="D43" s="150"/>
      <c r="E43" s="150"/>
      <c r="F43" s="150"/>
      <c r="G43" s="150"/>
      <c r="H43" s="150"/>
      <c r="I43" s="150"/>
    </row>
    <row r="44" spans="1:9" x14ac:dyDescent="0.2">
      <c r="A44" s="150" t="s">
        <v>96</v>
      </c>
      <c r="B44" s="150"/>
      <c r="C44" s="150"/>
      <c r="D44" s="150"/>
      <c r="E44" s="150"/>
      <c r="F44" s="150"/>
      <c r="G44" s="150"/>
      <c r="H44" s="150"/>
      <c r="I44" s="150"/>
    </row>
    <row r="45" spans="1:9" x14ac:dyDescent="0.2">
      <c r="A45" s="150" t="s">
        <v>97</v>
      </c>
      <c r="B45" s="150"/>
      <c r="C45" s="150"/>
      <c r="D45" s="150"/>
      <c r="E45" s="150"/>
      <c r="F45" s="150"/>
      <c r="G45" s="150"/>
      <c r="H45" s="150"/>
      <c r="I45" s="150"/>
    </row>
    <row r="46" spans="1:9" x14ac:dyDescent="0.2">
      <c r="A46" s="150" t="s">
        <v>98</v>
      </c>
      <c r="B46" s="150"/>
      <c r="C46" s="150"/>
      <c r="D46" s="150"/>
      <c r="E46" s="150"/>
      <c r="F46" s="150"/>
      <c r="G46" s="150"/>
      <c r="H46" s="150"/>
      <c r="I46" s="150"/>
    </row>
    <row r="47" spans="1:9" x14ac:dyDescent="0.2">
      <c r="A47" s="150" t="s">
        <v>99</v>
      </c>
      <c r="B47" s="150"/>
      <c r="C47" s="150"/>
      <c r="D47" s="150"/>
      <c r="E47" s="150"/>
      <c r="F47" s="150"/>
      <c r="G47" s="150"/>
      <c r="H47" s="150"/>
      <c r="I47" s="150"/>
    </row>
    <row r="48" spans="1:9" x14ac:dyDescent="0.2">
      <c r="A48" s="50"/>
      <c r="B48" s="50"/>
      <c r="C48" s="50"/>
      <c r="D48" s="50"/>
      <c r="E48" s="50"/>
      <c r="F48" s="50"/>
      <c r="G48" s="50"/>
      <c r="H48" s="50"/>
      <c r="I48" s="50"/>
    </row>
    <row r="49" spans="1:9" s="55" customFormat="1" ht="9" x14ac:dyDescent="0.15">
      <c r="A49" s="53" t="s">
        <v>100</v>
      </c>
      <c r="B49" s="54"/>
      <c r="C49" s="54"/>
      <c r="D49" s="54"/>
      <c r="E49" s="54"/>
      <c r="F49" s="54"/>
      <c r="G49" s="54"/>
      <c r="H49" s="54"/>
      <c r="I49" s="54"/>
    </row>
    <row r="50" spans="1:9" s="55" customFormat="1" ht="9" x14ac:dyDescent="0.15">
      <c r="A50" s="54" t="s">
        <v>101</v>
      </c>
      <c r="B50" s="54"/>
      <c r="C50" s="54"/>
      <c r="D50" s="54"/>
      <c r="E50" s="54"/>
      <c r="F50" s="54"/>
      <c r="G50" s="54"/>
      <c r="H50" s="54"/>
      <c r="I50" s="54"/>
    </row>
    <row r="51" spans="1:9" s="55" customFormat="1" ht="9" x14ac:dyDescent="0.15">
      <c r="A51" s="54" t="s">
        <v>102</v>
      </c>
      <c r="B51" s="54"/>
      <c r="C51" s="54"/>
      <c r="D51" s="54"/>
      <c r="E51" s="54"/>
      <c r="F51" s="54"/>
      <c r="G51" s="54"/>
      <c r="H51" s="54"/>
      <c r="I51" s="54"/>
    </row>
    <row r="52" spans="1:9" x14ac:dyDescent="0.2">
      <c r="A52" s="50"/>
      <c r="B52" s="50"/>
      <c r="C52" s="50"/>
      <c r="D52" s="50"/>
      <c r="E52" s="50"/>
      <c r="F52" s="50"/>
      <c r="G52" s="50"/>
      <c r="H52" s="50"/>
      <c r="I52" s="50"/>
    </row>
    <row r="53" spans="1:9" ht="15" x14ac:dyDescent="0.25">
      <c r="A53" s="151" t="s">
        <v>103</v>
      </c>
      <c r="B53" s="151"/>
      <c r="C53" s="151"/>
      <c r="D53" s="151"/>
      <c r="E53" s="151"/>
      <c r="F53" s="151"/>
      <c r="G53" s="151"/>
      <c r="H53" s="151"/>
      <c r="I53" s="151"/>
    </row>
    <row r="54" spans="1:9" x14ac:dyDescent="0.2">
      <c r="A54" s="150" t="s">
        <v>104</v>
      </c>
      <c r="B54" s="150"/>
      <c r="C54" s="150"/>
      <c r="D54" s="150"/>
      <c r="E54" s="150"/>
      <c r="F54" s="150"/>
      <c r="G54" s="150"/>
      <c r="H54" s="150"/>
      <c r="I54" s="150"/>
    </row>
    <row r="55" spans="1:9" x14ac:dyDescent="0.2">
      <c r="A55" s="50" t="s">
        <v>105</v>
      </c>
      <c r="B55" s="50"/>
      <c r="C55" s="50"/>
      <c r="D55" s="50"/>
      <c r="E55" s="50"/>
      <c r="F55" s="50"/>
      <c r="G55" s="50"/>
      <c r="H55" s="50"/>
      <c r="I55" s="50"/>
    </row>
    <row r="56" spans="1:9" x14ac:dyDescent="0.2">
      <c r="A56" s="50"/>
      <c r="B56" s="50"/>
      <c r="C56" s="50"/>
      <c r="D56" s="50"/>
      <c r="E56" s="50"/>
      <c r="F56" s="50"/>
      <c r="G56" s="50"/>
      <c r="H56" s="50"/>
      <c r="I56" s="50"/>
    </row>
  </sheetData>
  <sheetProtection selectLockedCells="1" selectUnlockedCells="1"/>
  <mergeCells count="36">
    <mergeCell ref="A54:I54"/>
    <mergeCell ref="A30:I30"/>
    <mergeCell ref="A31:I31"/>
    <mergeCell ref="A35:I35"/>
    <mergeCell ref="A32:I32"/>
    <mergeCell ref="A33:I33"/>
    <mergeCell ref="A37:I37"/>
    <mergeCell ref="A39:I39"/>
    <mergeCell ref="A40:I40"/>
    <mergeCell ref="A41:I41"/>
    <mergeCell ref="A47:I47"/>
    <mergeCell ref="A53:I53"/>
    <mergeCell ref="A45:I45"/>
    <mergeCell ref="A46:I46"/>
    <mergeCell ref="A17:I17"/>
    <mergeCell ref="A20:I20"/>
    <mergeCell ref="A44:I44"/>
    <mergeCell ref="A36:I36"/>
    <mergeCell ref="A18:I18"/>
    <mergeCell ref="A21:I21"/>
    <mergeCell ref="A22:I22"/>
    <mergeCell ref="A23:I23"/>
    <mergeCell ref="A24:I24"/>
    <mergeCell ref="A29:I29"/>
    <mergeCell ref="A42:I42"/>
    <mergeCell ref="A43:I43"/>
    <mergeCell ref="A11:I11"/>
    <mergeCell ref="A13:I13"/>
    <mergeCell ref="A14:I14"/>
    <mergeCell ref="A15:I15"/>
    <mergeCell ref="A1:I1"/>
    <mergeCell ref="A5:I5"/>
    <mergeCell ref="A7:I7"/>
    <mergeCell ref="A10:I10"/>
    <mergeCell ref="A9:I9"/>
    <mergeCell ref="A6:I6"/>
  </mergeCells>
  <phoneticPr fontId="1" type="noConversion"/>
  <pageMargins left="0.55118110236220474" right="0.35433070866141736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Settings</vt:lpstr>
      <vt:lpstr>Price Quote 1</vt:lpstr>
      <vt:lpstr>Price Quote 2</vt:lpstr>
      <vt:lpstr>Price Quote 3</vt:lpstr>
      <vt:lpstr>Price List</vt:lpstr>
      <vt:lpstr>EULA</vt:lpstr>
      <vt:lpstr>code</vt:lpstr>
      <vt:lpstr>'Price Quote 1'!Print_Area</vt:lpstr>
      <vt:lpstr>'Price Quote 2'!Print_Area</vt:lpstr>
      <vt:lpstr>'Price Quote 3'!Print_Area</vt:lpstr>
      <vt:lpstr>product</vt:lpstr>
      <vt:lpstr>unit_price</vt:lpstr>
    </vt:vector>
  </TitlesOfParts>
  <Company>Spreadsheet123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 Quote Template - Price List</dc:title>
  <dc:creator>Spreadsheet123.com</dc:creator>
  <dc:description>© 2013 Spreadsheet123.com. All rights reserved</dc:description>
  <cp:lastModifiedBy>Spreadsheet123.com Templates</cp:lastModifiedBy>
  <cp:lastPrinted>2020-01-15T21:21:46Z</cp:lastPrinted>
  <dcterms:created xsi:type="dcterms:W3CDTF">2009-07-28T19:11:35Z</dcterms:created>
  <dcterms:modified xsi:type="dcterms:W3CDTF">2025-12-14T17:00:02Z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2013 Spreadsheet123 LTD</vt:lpwstr>
  </property>
  <property fmtid="{D5CDD505-2E9C-101B-9397-08002B2CF9AE}" pid="3" name="Version">
    <vt:lpwstr>1.0.3</vt:lpwstr>
  </property>
  <property fmtid="{D5CDD505-2E9C-101B-9397-08002B2CF9AE}" pid="4" name="Source">
    <vt:lpwstr>https://www.spreadsheet123.com/ExcelTemplates/quote-template.html</vt:lpwstr>
  </property>
</Properties>
</file>