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60" windowWidth="27795" windowHeight="12585" activeTab="1"/>
  </bookViews>
  <sheets>
    <sheet name="Settings" sheetId="2" r:id="rId1"/>
    <sheet name="Inventory" sheetId="1" r:id="rId2"/>
    <sheet name="Insurance" sheetId="3" r:id="rId3"/>
    <sheet name="EULA" sheetId="4" r:id="rId4"/>
  </sheets>
  <definedNames>
    <definedName name="category">Settings!$A$5:$A$12</definedName>
    <definedName name="inventory">Inventory!$A$6:$O$46</definedName>
    <definedName name="item">Inventory!$A$6:$A$46</definedName>
    <definedName name="item_cond">Settings!$A$33:$A$42</definedName>
    <definedName name="_xlnm.Print_Area" localSheetId="2">Insurance!$A$1:$K$18</definedName>
    <definedName name="rooms">Settings!$A$16:$A$29</definedName>
  </definedNames>
  <calcPr calcId="145621"/>
</workbook>
</file>

<file path=xl/calcChain.xml><?xml version="1.0" encoding="utf-8"?>
<calcChain xmlns="http://schemas.openxmlformats.org/spreadsheetml/2006/main">
  <c r="L40" i="1" l="1"/>
  <c r="L41" i="1"/>
  <c r="L44" i="1"/>
  <c r="L43" i="1"/>
  <c r="L42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O2" i="1"/>
  <c r="K2" i="3"/>
  <c r="I3" i="4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2" i="1"/>
  <c r="P43" i="1"/>
  <c r="P44" i="1"/>
  <c r="P45" i="1"/>
  <c r="P46" i="1"/>
  <c r="P6" i="1"/>
  <c r="P7" i="1" l="1"/>
  <c r="P8" i="1" l="1"/>
  <c r="P9" i="1" l="1"/>
  <c r="P10" i="1"/>
  <c r="P11" i="1"/>
  <c r="A69" i="3" l="1"/>
  <c r="A84" i="3"/>
  <c r="A18" i="3"/>
  <c r="A33" i="3"/>
  <c r="A77" i="3"/>
  <c r="A56" i="3"/>
  <c r="A21" i="3"/>
  <c r="A28" i="3"/>
  <c r="A85" i="3"/>
  <c r="A52" i="3"/>
  <c r="A19" i="3"/>
  <c r="A57" i="3"/>
  <c r="A122" i="3"/>
  <c r="A71" i="3"/>
  <c r="A120" i="3"/>
  <c r="A76" i="3"/>
  <c r="A79" i="3"/>
  <c r="P12" i="1"/>
  <c r="A29" i="3"/>
  <c r="A132" i="3"/>
  <c r="A131" i="3"/>
  <c r="A101" i="3"/>
  <c r="A23" i="3"/>
  <c r="A104" i="3"/>
  <c r="A59" i="3"/>
  <c r="A63" i="3"/>
  <c r="A88" i="3"/>
  <c r="A127" i="3"/>
  <c r="A126" i="3"/>
  <c r="A27" i="3"/>
  <c r="A73" i="3"/>
  <c r="A53" i="3"/>
  <c r="A78" i="3"/>
  <c r="A58" i="3"/>
  <c r="A44" i="3"/>
  <c r="A61" i="3"/>
  <c r="A86" i="3"/>
  <c r="A135" i="3"/>
  <c r="A89" i="3"/>
  <c r="A124" i="3"/>
  <c r="A51" i="3"/>
  <c r="A30" i="3"/>
  <c r="A42" i="3"/>
  <c r="A105" i="3"/>
  <c r="A97" i="3"/>
  <c r="A143" i="3"/>
  <c r="A147" i="3"/>
  <c r="A16" i="3"/>
  <c r="A26" i="3"/>
  <c r="A109" i="3"/>
  <c r="A90" i="3"/>
  <c r="A144" i="3"/>
  <c r="A17" i="3"/>
  <c r="A96" i="3"/>
  <c r="A102" i="3"/>
  <c r="A43" i="3"/>
  <c r="A62" i="3"/>
  <c r="A46" i="3"/>
  <c r="A145" i="3"/>
  <c r="A81" i="3"/>
  <c r="A55" i="3"/>
  <c r="A125" i="3"/>
  <c r="A36" i="3"/>
  <c r="A94" i="3"/>
  <c r="A115" i="3"/>
  <c r="A20" i="3"/>
  <c r="A136" i="3"/>
  <c r="A13" i="3"/>
  <c r="A103" i="3"/>
  <c r="A66" i="3"/>
  <c r="A40" i="3"/>
  <c r="A123" i="3"/>
  <c r="A49" i="3"/>
  <c r="A142" i="3"/>
  <c r="A108" i="3"/>
  <c r="A140" i="3"/>
  <c r="A139" i="3"/>
  <c r="A38" i="3"/>
  <c r="A15" i="3"/>
  <c r="A74" i="3"/>
  <c r="A110" i="3"/>
  <c r="A70" i="3"/>
  <c r="A130" i="3"/>
  <c r="A75" i="3"/>
  <c r="A67" i="3"/>
  <c r="A12" i="3"/>
  <c r="G49" i="3" l="1"/>
  <c r="F49" i="3"/>
  <c r="H49" i="3"/>
  <c r="E49" i="3"/>
  <c r="D49" i="3"/>
  <c r="C49" i="3"/>
  <c r="L49" i="3"/>
  <c r="K49" i="3"/>
  <c r="J49" i="3"/>
  <c r="B49" i="3"/>
  <c r="I49" i="3"/>
  <c r="F51" i="3"/>
  <c r="G51" i="3"/>
  <c r="H51" i="3"/>
  <c r="E51" i="3"/>
  <c r="D51" i="3"/>
  <c r="C51" i="3"/>
  <c r="K51" i="3"/>
  <c r="J51" i="3"/>
  <c r="B51" i="3"/>
  <c r="L51" i="3"/>
  <c r="I51" i="3"/>
  <c r="G52" i="3"/>
  <c r="F52" i="3"/>
  <c r="K52" i="3"/>
  <c r="H52" i="3"/>
  <c r="E52" i="3"/>
  <c r="D52" i="3"/>
  <c r="C52" i="3"/>
  <c r="J52" i="3"/>
  <c r="I52" i="3"/>
  <c r="B52" i="3"/>
  <c r="L52" i="3"/>
  <c r="G74" i="3"/>
  <c r="F74" i="3"/>
  <c r="K74" i="3"/>
  <c r="J74" i="3"/>
  <c r="I74" i="3"/>
  <c r="D74" i="3"/>
  <c r="C74" i="3"/>
  <c r="B74" i="3"/>
  <c r="H74" i="3"/>
  <c r="E74" i="3"/>
  <c r="L74" i="3"/>
  <c r="G40" i="3"/>
  <c r="F40" i="3"/>
  <c r="H40" i="3"/>
  <c r="E40" i="3"/>
  <c r="D40" i="3"/>
  <c r="C40" i="3"/>
  <c r="J40" i="3"/>
  <c r="I40" i="3"/>
  <c r="L40" i="3"/>
  <c r="K40" i="3"/>
  <c r="B40" i="3"/>
  <c r="E147" i="3"/>
  <c r="F147" i="3"/>
  <c r="K147" i="3"/>
  <c r="D147" i="3"/>
  <c r="C147" i="3"/>
  <c r="B147" i="3"/>
  <c r="J147" i="3"/>
  <c r="H147" i="3"/>
  <c r="G147" i="3"/>
  <c r="I147" i="3"/>
  <c r="L147" i="3"/>
  <c r="G23" i="3"/>
  <c r="D23" i="3"/>
  <c r="K23" i="3"/>
  <c r="F23" i="3"/>
  <c r="I23" i="3"/>
  <c r="C23" i="3"/>
  <c r="E23" i="3"/>
  <c r="J23" i="3"/>
  <c r="L23" i="3"/>
  <c r="B23" i="3"/>
  <c r="H23" i="3"/>
  <c r="G67" i="3"/>
  <c r="F67" i="3"/>
  <c r="K67" i="3"/>
  <c r="J67" i="3"/>
  <c r="I67" i="3"/>
  <c r="H67" i="3"/>
  <c r="E67" i="3"/>
  <c r="D67" i="3"/>
  <c r="B67" i="3"/>
  <c r="L67" i="3"/>
  <c r="C67" i="3"/>
  <c r="G103" i="3"/>
  <c r="H103" i="3"/>
  <c r="C103" i="3"/>
  <c r="B103" i="3"/>
  <c r="I103" i="3"/>
  <c r="K103" i="3"/>
  <c r="F103" i="3"/>
  <c r="J103" i="3"/>
  <c r="E103" i="3"/>
  <c r="D103" i="3"/>
  <c r="L103" i="3"/>
  <c r="G55" i="3"/>
  <c r="K55" i="3"/>
  <c r="J55" i="3"/>
  <c r="I55" i="3"/>
  <c r="C55" i="3"/>
  <c r="B55" i="3"/>
  <c r="E55" i="3"/>
  <c r="D55" i="3"/>
  <c r="F55" i="3"/>
  <c r="L55" i="3"/>
  <c r="H55" i="3"/>
  <c r="F97" i="3"/>
  <c r="H97" i="3"/>
  <c r="E97" i="3"/>
  <c r="G97" i="3"/>
  <c r="D97" i="3"/>
  <c r="C97" i="3"/>
  <c r="K97" i="3"/>
  <c r="J97" i="3"/>
  <c r="I97" i="3"/>
  <c r="B97" i="3"/>
  <c r="L97" i="3"/>
  <c r="E126" i="3"/>
  <c r="G126" i="3"/>
  <c r="C126" i="3"/>
  <c r="H126" i="3"/>
  <c r="D126" i="3"/>
  <c r="F126" i="3"/>
  <c r="B126" i="3"/>
  <c r="K126" i="3"/>
  <c r="I126" i="3"/>
  <c r="J126" i="3"/>
  <c r="L126" i="3"/>
  <c r="E131" i="3"/>
  <c r="K131" i="3"/>
  <c r="I131" i="3"/>
  <c r="H131" i="3"/>
  <c r="D131" i="3"/>
  <c r="J131" i="3"/>
  <c r="G131" i="3"/>
  <c r="C131" i="3"/>
  <c r="F131" i="3"/>
  <c r="B131" i="3"/>
  <c r="L131" i="3"/>
  <c r="G56" i="3"/>
  <c r="K56" i="3"/>
  <c r="J56" i="3"/>
  <c r="F56" i="3"/>
  <c r="I56" i="3"/>
  <c r="H56" i="3"/>
  <c r="E56" i="3"/>
  <c r="D56" i="3"/>
  <c r="C56" i="3"/>
  <c r="L56" i="3"/>
  <c r="B56" i="3"/>
  <c r="E140" i="3"/>
  <c r="F140" i="3"/>
  <c r="J140" i="3"/>
  <c r="I140" i="3"/>
  <c r="H140" i="3"/>
  <c r="B140" i="3"/>
  <c r="G140" i="3"/>
  <c r="K140" i="3"/>
  <c r="D140" i="3"/>
  <c r="C140" i="3"/>
  <c r="L140" i="3"/>
  <c r="G130" i="3"/>
  <c r="E130" i="3"/>
  <c r="F130" i="3"/>
  <c r="J130" i="3"/>
  <c r="D130" i="3"/>
  <c r="C130" i="3"/>
  <c r="B130" i="3"/>
  <c r="K130" i="3"/>
  <c r="I130" i="3"/>
  <c r="H130" i="3"/>
  <c r="L130" i="3"/>
  <c r="F108" i="3"/>
  <c r="C108" i="3"/>
  <c r="G108" i="3"/>
  <c r="I108" i="3"/>
  <c r="K108" i="3"/>
  <c r="J108" i="3"/>
  <c r="D108" i="3"/>
  <c r="H108" i="3"/>
  <c r="E108" i="3"/>
  <c r="B108" i="3"/>
  <c r="L108" i="3"/>
  <c r="E136" i="3"/>
  <c r="G136" i="3"/>
  <c r="F136" i="3"/>
  <c r="H136" i="3"/>
  <c r="K136" i="3"/>
  <c r="J136" i="3"/>
  <c r="I136" i="3"/>
  <c r="B136" i="3"/>
  <c r="D136" i="3"/>
  <c r="C136" i="3"/>
  <c r="L136" i="3"/>
  <c r="E145" i="3"/>
  <c r="G145" i="3"/>
  <c r="F145" i="3"/>
  <c r="I145" i="3"/>
  <c r="K145" i="3"/>
  <c r="J145" i="3"/>
  <c r="C145" i="3"/>
  <c r="H145" i="3"/>
  <c r="D145" i="3"/>
  <c r="B145" i="3"/>
  <c r="L145" i="3"/>
  <c r="G90" i="3"/>
  <c r="H90" i="3"/>
  <c r="I90" i="3"/>
  <c r="E90" i="3"/>
  <c r="D90" i="3"/>
  <c r="F90" i="3"/>
  <c r="K90" i="3"/>
  <c r="J90" i="3"/>
  <c r="C90" i="3"/>
  <c r="B90" i="3"/>
  <c r="L90" i="3"/>
  <c r="G42" i="3"/>
  <c r="F42" i="3"/>
  <c r="H42" i="3"/>
  <c r="E42" i="3"/>
  <c r="D42" i="3"/>
  <c r="C42" i="3"/>
  <c r="J42" i="3"/>
  <c r="I42" i="3"/>
  <c r="K42" i="3"/>
  <c r="B42" i="3"/>
  <c r="L42" i="3"/>
  <c r="F44" i="3"/>
  <c r="H44" i="3"/>
  <c r="E44" i="3"/>
  <c r="D44" i="3"/>
  <c r="G44" i="3"/>
  <c r="C44" i="3"/>
  <c r="J44" i="3"/>
  <c r="I44" i="3"/>
  <c r="K44" i="3"/>
  <c r="L44" i="3"/>
  <c r="B44" i="3"/>
  <c r="H88" i="3"/>
  <c r="G88" i="3"/>
  <c r="D88" i="3"/>
  <c r="F88" i="3"/>
  <c r="C88" i="3"/>
  <c r="B88" i="3"/>
  <c r="J88" i="3"/>
  <c r="I88" i="3"/>
  <c r="E88" i="3"/>
  <c r="L88" i="3"/>
  <c r="K88" i="3"/>
  <c r="F29" i="3"/>
  <c r="G29" i="3"/>
  <c r="D29" i="3"/>
  <c r="J29" i="3"/>
  <c r="I29" i="3"/>
  <c r="E29" i="3"/>
  <c r="C29" i="3"/>
  <c r="K29" i="3"/>
  <c r="H29" i="3"/>
  <c r="B29" i="3"/>
  <c r="L29" i="3"/>
  <c r="G19" i="3"/>
  <c r="F19" i="3"/>
  <c r="I19" i="3"/>
  <c r="H19" i="3"/>
  <c r="B19" i="3"/>
  <c r="K19" i="3"/>
  <c r="L19" i="3"/>
  <c r="D19" i="3"/>
  <c r="J19" i="3"/>
  <c r="E19" i="3"/>
  <c r="C19" i="3"/>
  <c r="F77" i="3"/>
  <c r="G77" i="3"/>
  <c r="K77" i="3"/>
  <c r="J77" i="3"/>
  <c r="I77" i="3"/>
  <c r="D77" i="3"/>
  <c r="H77" i="3"/>
  <c r="E77" i="3"/>
  <c r="B77" i="3"/>
  <c r="C77" i="3"/>
  <c r="L77" i="3"/>
  <c r="K70" i="3"/>
  <c r="J70" i="3"/>
  <c r="I70" i="3"/>
  <c r="G70" i="3"/>
  <c r="F70" i="3"/>
  <c r="H70" i="3"/>
  <c r="E70" i="3"/>
  <c r="C70" i="3"/>
  <c r="L70" i="3"/>
  <c r="B70" i="3"/>
  <c r="D70" i="3"/>
  <c r="E142" i="3"/>
  <c r="G142" i="3"/>
  <c r="F142" i="3"/>
  <c r="C142" i="3"/>
  <c r="B142" i="3"/>
  <c r="I142" i="3"/>
  <c r="K142" i="3"/>
  <c r="D142" i="3"/>
  <c r="L142" i="3"/>
  <c r="J142" i="3"/>
  <c r="H142" i="3"/>
  <c r="G20" i="3"/>
  <c r="F20" i="3"/>
  <c r="D20" i="3"/>
  <c r="I20" i="3"/>
  <c r="H20" i="3"/>
  <c r="C20" i="3"/>
  <c r="K20" i="3"/>
  <c r="L20" i="3"/>
  <c r="J20" i="3"/>
  <c r="B20" i="3"/>
  <c r="E20" i="3"/>
  <c r="G46" i="3"/>
  <c r="F46" i="3"/>
  <c r="H46" i="3"/>
  <c r="E46" i="3"/>
  <c r="D46" i="3"/>
  <c r="C46" i="3"/>
  <c r="J46" i="3"/>
  <c r="I46" i="3"/>
  <c r="L46" i="3"/>
  <c r="K46" i="3"/>
  <c r="B46" i="3"/>
  <c r="F109" i="3"/>
  <c r="C109" i="3"/>
  <c r="J109" i="3"/>
  <c r="B109" i="3"/>
  <c r="H109" i="3"/>
  <c r="E109" i="3"/>
  <c r="G109" i="3"/>
  <c r="D109" i="3"/>
  <c r="K109" i="3"/>
  <c r="I109" i="3"/>
  <c r="L109" i="3"/>
  <c r="G30" i="3"/>
  <c r="F30" i="3"/>
  <c r="D30" i="3"/>
  <c r="K30" i="3"/>
  <c r="J30" i="3"/>
  <c r="H30" i="3"/>
  <c r="L30" i="3"/>
  <c r="E30" i="3"/>
  <c r="B30" i="3"/>
  <c r="C30" i="3"/>
  <c r="I30" i="3"/>
  <c r="G58" i="3"/>
  <c r="K58" i="3"/>
  <c r="F58" i="3"/>
  <c r="J58" i="3"/>
  <c r="I58" i="3"/>
  <c r="D58" i="3"/>
  <c r="C58" i="3"/>
  <c r="B58" i="3"/>
  <c r="H58" i="3"/>
  <c r="E58" i="3"/>
  <c r="L58" i="3"/>
  <c r="F63" i="3"/>
  <c r="K63" i="3"/>
  <c r="J63" i="3"/>
  <c r="I63" i="3"/>
  <c r="G63" i="3"/>
  <c r="C63" i="3"/>
  <c r="B63" i="3"/>
  <c r="H63" i="3"/>
  <c r="E63" i="3"/>
  <c r="L63" i="3"/>
  <c r="D63" i="3"/>
  <c r="A119" i="3"/>
  <c r="A72" i="3"/>
  <c r="A48" i="3"/>
  <c r="A34" i="3"/>
  <c r="A111" i="3"/>
  <c r="A150" i="3"/>
  <c r="A95" i="3"/>
  <c r="A87" i="3"/>
  <c r="A22" i="3"/>
  <c r="A92" i="3"/>
  <c r="A54" i="3"/>
  <c r="A141" i="3"/>
  <c r="A39" i="3"/>
  <c r="A146" i="3"/>
  <c r="A45" i="3"/>
  <c r="A149" i="3"/>
  <c r="A32" i="3"/>
  <c r="A113" i="3"/>
  <c r="A64" i="3"/>
  <c r="A118" i="3"/>
  <c r="A37" i="3"/>
  <c r="A83" i="3"/>
  <c r="A93" i="3"/>
  <c r="A65" i="3"/>
  <c r="A14" i="3"/>
  <c r="A148" i="3"/>
  <c r="A128" i="3"/>
  <c r="A112" i="3"/>
  <c r="A138" i="3"/>
  <c r="A114" i="3"/>
  <c r="A107" i="3"/>
  <c r="A99" i="3"/>
  <c r="A116" i="3"/>
  <c r="A50" i="3"/>
  <c r="A133" i="3"/>
  <c r="A80" i="3"/>
  <c r="A35" i="3"/>
  <c r="A106" i="3"/>
  <c r="A117" i="3"/>
  <c r="A24" i="3"/>
  <c r="A98" i="3"/>
  <c r="A121" i="3"/>
  <c r="A25" i="3"/>
  <c r="A68" i="3"/>
  <c r="A134" i="3"/>
  <c r="A31" i="3"/>
  <c r="A100" i="3"/>
  <c r="A47" i="3"/>
  <c r="A82" i="3"/>
  <c r="A60" i="3"/>
  <c r="A129" i="3"/>
  <c r="F115" i="3"/>
  <c r="C115" i="3"/>
  <c r="B115" i="3"/>
  <c r="G115" i="3"/>
  <c r="K115" i="3"/>
  <c r="H115" i="3"/>
  <c r="E115" i="3"/>
  <c r="D115" i="3"/>
  <c r="J115" i="3"/>
  <c r="I115" i="3"/>
  <c r="L115" i="3"/>
  <c r="G78" i="3"/>
  <c r="K78" i="3"/>
  <c r="F78" i="3"/>
  <c r="J78" i="3"/>
  <c r="I78" i="3"/>
  <c r="D78" i="3"/>
  <c r="C78" i="3"/>
  <c r="B78" i="3"/>
  <c r="H78" i="3"/>
  <c r="E78" i="3"/>
  <c r="L78" i="3"/>
  <c r="G33" i="3"/>
  <c r="F33" i="3"/>
  <c r="D33" i="3"/>
  <c r="C33" i="3"/>
  <c r="L33" i="3"/>
  <c r="B33" i="3"/>
  <c r="K33" i="3"/>
  <c r="J33" i="3"/>
  <c r="H33" i="3"/>
  <c r="E33" i="3"/>
  <c r="I33" i="3"/>
  <c r="F94" i="3"/>
  <c r="H94" i="3"/>
  <c r="B94" i="3"/>
  <c r="K94" i="3"/>
  <c r="E94" i="3"/>
  <c r="J94" i="3"/>
  <c r="I94" i="3"/>
  <c r="D94" i="3"/>
  <c r="C94" i="3"/>
  <c r="L94" i="3"/>
  <c r="G94" i="3"/>
  <c r="G43" i="3"/>
  <c r="F43" i="3"/>
  <c r="H43" i="3"/>
  <c r="E43" i="3"/>
  <c r="D43" i="3"/>
  <c r="C43" i="3"/>
  <c r="K43" i="3"/>
  <c r="J43" i="3"/>
  <c r="B43" i="3"/>
  <c r="L43" i="3"/>
  <c r="I43" i="3"/>
  <c r="F16" i="3"/>
  <c r="D16" i="3"/>
  <c r="C16" i="3"/>
  <c r="B16" i="3"/>
  <c r="L16" i="3"/>
  <c r="K16" i="3"/>
  <c r="H16" i="3"/>
  <c r="G16" i="3"/>
  <c r="E16" i="3"/>
  <c r="J16" i="3"/>
  <c r="I16" i="3"/>
  <c r="E124" i="3"/>
  <c r="F124" i="3"/>
  <c r="K124" i="3"/>
  <c r="J124" i="3"/>
  <c r="G124" i="3"/>
  <c r="D124" i="3"/>
  <c r="I124" i="3"/>
  <c r="B124" i="3"/>
  <c r="H124" i="3"/>
  <c r="C124" i="3"/>
  <c r="L124" i="3"/>
  <c r="F53" i="3"/>
  <c r="G53" i="3"/>
  <c r="K53" i="3"/>
  <c r="I53" i="3"/>
  <c r="J53" i="3"/>
  <c r="H53" i="3"/>
  <c r="E53" i="3"/>
  <c r="D53" i="3"/>
  <c r="C53" i="3"/>
  <c r="B53" i="3"/>
  <c r="L53" i="3"/>
  <c r="G104" i="3"/>
  <c r="H104" i="3"/>
  <c r="D104" i="3"/>
  <c r="C104" i="3"/>
  <c r="B104" i="3"/>
  <c r="J104" i="3"/>
  <c r="I104" i="3"/>
  <c r="E104" i="3"/>
  <c r="F104" i="3"/>
  <c r="K104" i="3"/>
  <c r="L104" i="3"/>
  <c r="G76" i="3"/>
  <c r="F76" i="3"/>
  <c r="K76" i="3"/>
  <c r="J76" i="3"/>
  <c r="I76" i="3"/>
  <c r="D76" i="3"/>
  <c r="C76" i="3"/>
  <c r="B76" i="3"/>
  <c r="H76" i="3"/>
  <c r="E76" i="3"/>
  <c r="L76" i="3"/>
  <c r="F85" i="3"/>
  <c r="H85" i="3"/>
  <c r="K85" i="3"/>
  <c r="G85" i="3"/>
  <c r="J85" i="3"/>
  <c r="D85" i="3"/>
  <c r="I85" i="3"/>
  <c r="E85" i="3"/>
  <c r="C85" i="3"/>
  <c r="B85" i="3"/>
  <c r="L85" i="3"/>
  <c r="F18" i="3"/>
  <c r="G18" i="3"/>
  <c r="D18" i="3"/>
  <c r="H18" i="3"/>
  <c r="E18" i="3"/>
  <c r="B18" i="3"/>
  <c r="J18" i="3"/>
  <c r="I18" i="3"/>
  <c r="C18" i="3"/>
  <c r="K18" i="3"/>
  <c r="L18" i="3"/>
  <c r="G62" i="3"/>
  <c r="F62" i="3"/>
  <c r="K62" i="3"/>
  <c r="J62" i="3"/>
  <c r="I62" i="3"/>
  <c r="H62" i="3"/>
  <c r="E62" i="3"/>
  <c r="B62" i="3"/>
  <c r="L62" i="3"/>
  <c r="D62" i="3"/>
  <c r="C62" i="3"/>
  <c r="G59" i="3"/>
  <c r="F59" i="3"/>
  <c r="K59" i="3"/>
  <c r="J59" i="3"/>
  <c r="I59" i="3"/>
  <c r="H59" i="3"/>
  <c r="E59" i="3"/>
  <c r="D59" i="3"/>
  <c r="C59" i="3"/>
  <c r="L59" i="3"/>
  <c r="B59" i="3"/>
  <c r="F15" i="3"/>
  <c r="G15" i="3"/>
  <c r="D15" i="3"/>
  <c r="B15" i="3"/>
  <c r="J15" i="3"/>
  <c r="E15" i="3"/>
  <c r="H15" i="3"/>
  <c r="K15" i="3"/>
  <c r="I15" i="3"/>
  <c r="C15" i="3"/>
  <c r="L15" i="3"/>
  <c r="F102" i="3"/>
  <c r="H102" i="3"/>
  <c r="B102" i="3"/>
  <c r="K102" i="3"/>
  <c r="G102" i="3"/>
  <c r="E102" i="3"/>
  <c r="D102" i="3"/>
  <c r="C102" i="3"/>
  <c r="L102" i="3"/>
  <c r="J102" i="3"/>
  <c r="I102" i="3"/>
  <c r="K73" i="3"/>
  <c r="J73" i="3"/>
  <c r="I73" i="3"/>
  <c r="F73" i="3"/>
  <c r="H73" i="3"/>
  <c r="L73" i="3"/>
  <c r="G73" i="3"/>
  <c r="D73" i="3"/>
  <c r="C73" i="3"/>
  <c r="E73" i="3"/>
  <c r="B73" i="3"/>
  <c r="E120" i="3"/>
  <c r="G120" i="3"/>
  <c r="H120" i="3"/>
  <c r="F120" i="3"/>
  <c r="K120" i="3"/>
  <c r="D120" i="3"/>
  <c r="C120" i="3"/>
  <c r="B120" i="3"/>
  <c r="J120" i="3"/>
  <c r="I120" i="3"/>
  <c r="L120" i="3"/>
  <c r="G84" i="3"/>
  <c r="F84" i="3"/>
  <c r="K84" i="3"/>
  <c r="J84" i="3"/>
  <c r="I84" i="3"/>
  <c r="D84" i="3"/>
  <c r="C84" i="3"/>
  <c r="B84" i="3"/>
  <c r="H84" i="3"/>
  <c r="L84" i="3"/>
  <c r="E84" i="3"/>
  <c r="F12" i="3"/>
  <c r="G12" i="3"/>
  <c r="J12" i="3"/>
  <c r="I12" i="3"/>
  <c r="E12" i="3"/>
  <c r="B12" i="3"/>
  <c r="K12" i="3"/>
  <c r="D12" i="3"/>
  <c r="C12" i="3"/>
  <c r="L12" i="3"/>
  <c r="H12" i="3"/>
  <c r="F38" i="3"/>
  <c r="G38" i="3"/>
  <c r="H38" i="3"/>
  <c r="E38" i="3"/>
  <c r="D38" i="3"/>
  <c r="C38" i="3"/>
  <c r="J38" i="3"/>
  <c r="I38" i="3"/>
  <c r="L38" i="3"/>
  <c r="K38" i="3"/>
  <c r="B38" i="3"/>
  <c r="G66" i="3"/>
  <c r="F66" i="3"/>
  <c r="K66" i="3"/>
  <c r="J66" i="3"/>
  <c r="I66" i="3"/>
  <c r="D66" i="3"/>
  <c r="C66" i="3"/>
  <c r="B66" i="3"/>
  <c r="H66" i="3"/>
  <c r="E66" i="3"/>
  <c r="L66" i="3"/>
  <c r="F125" i="3"/>
  <c r="E125" i="3"/>
  <c r="B125" i="3"/>
  <c r="C125" i="3"/>
  <c r="I125" i="3"/>
  <c r="H125" i="3"/>
  <c r="D125" i="3"/>
  <c r="G125" i="3"/>
  <c r="K125" i="3"/>
  <c r="J125" i="3"/>
  <c r="L125" i="3"/>
  <c r="F96" i="3"/>
  <c r="G96" i="3"/>
  <c r="H96" i="3"/>
  <c r="D96" i="3"/>
  <c r="C96" i="3"/>
  <c r="B96" i="3"/>
  <c r="J96" i="3"/>
  <c r="K96" i="3"/>
  <c r="L96" i="3"/>
  <c r="I96" i="3"/>
  <c r="E96" i="3"/>
  <c r="E143" i="3"/>
  <c r="D143" i="3"/>
  <c r="H143" i="3"/>
  <c r="C143" i="3"/>
  <c r="B143" i="3"/>
  <c r="K143" i="3"/>
  <c r="J143" i="3"/>
  <c r="I143" i="3"/>
  <c r="G143" i="3"/>
  <c r="F143" i="3"/>
  <c r="L143" i="3"/>
  <c r="E135" i="3"/>
  <c r="G135" i="3"/>
  <c r="D135" i="3"/>
  <c r="I135" i="3"/>
  <c r="H135" i="3"/>
  <c r="C135" i="3"/>
  <c r="K135" i="3"/>
  <c r="J135" i="3"/>
  <c r="B135" i="3"/>
  <c r="L135" i="3"/>
  <c r="F135" i="3"/>
  <c r="G27" i="3"/>
  <c r="F27" i="3"/>
  <c r="D27" i="3"/>
  <c r="H27" i="3"/>
  <c r="E27" i="3"/>
  <c r="B27" i="3"/>
  <c r="J27" i="3"/>
  <c r="L27" i="3"/>
  <c r="C27" i="3"/>
  <c r="K27" i="3"/>
  <c r="I27" i="3"/>
  <c r="F101" i="3"/>
  <c r="G101" i="3"/>
  <c r="H101" i="3"/>
  <c r="K101" i="3"/>
  <c r="J101" i="3"/>
  <c r="D101" i="3"/>
  <c r="I101" i="3"/>
  <c r="E101" i="3"/>
  <c r="C101" i="3"/>
  <c r="L101" i="3"/>
  <c r="B101" i="3"/>
  <c r="G71" i="3"/>
  <c r="F71" i="3"/>
  <c r="K71" i="3"/>
  <c r="J71" i="3"/>
  <c r="I71" i="3"/>
  <c r="C71" i="3"/>
  <c r="B71" i="3"/>
  <c r="E71" i="3"/>
  <c r="D71" i="3"/>
  <c r="L71" i="3"/>
  <c r="H71" i="3"/>
  <c r="F21" i="3"/>
  <c r="G21" i="3"/>
  <c r="D21" i="3"/>
  <c r="J21" i="3"/>
  <c r="I21" i="3"/>
  <c r="E21" i="3"/>
  <c r="K21" i="3"/>
  <c r="L21" i="3"/>
  <c r="H21" i="3"/>
  <c r="C21" i="3"/>
  <c r="B21" i="3"/>
  <c r="F69" i="3"/>
  <c r="G69" i="3"/>
  <c r="K69" i="3"/>
  <c r="J69" i="3"/>
  <c r="I69" i="3"/>
  <c r="E69" i="3"/>
  <c r="D69" i="3"/>
  <c r="C69" i="3"/>
  <c r="B69" i="3"/>
  <c r="L69" i="3"/>
  <c r="H69" i="3"/>
  <c r="A41" i="3"/>
  <c r="G110" i="3"/>
  <c r="C110" i="3"/>
  <c r="F110" i="3"/>
  <c r="K110" i="3"/>
  <c r="E110" i="3"/>
  <c r="D110" i="3"/>
  <c r="B110" i="3"/>
  <c r="J110" i="3"/>
  <c r="L110" i="3"/>
  <c r="I110" i="3"/>
  <c r="H110" i="3"/>
  <c r="G26" i="3"/>
  <c r="F26" i="3"/>
  <c r="D26" i="3"/>
  <c r="E26" i="3"/>
  <c r="C26" i="3"/>
  <c r="K26" i="3"/>
  <c r="I26" i="3"/>
  <c r="H26" i="3"/>
  <c r="J26" i="3"/>
  <c r="L26" i="3"/>
  <c r="B26" i="3"/>
  <c r="F79" i="3"/>
  <c r="K79" i="3"/>
  <c r="J79" i="3"/>
  <c r="I79" i="3"/>
  <c r="D79" i="3"/>
  <c r="H79" i="3"/>
  <c r="E79" i="3"/>
  <c r="C79" i="3"/>
  <c r="B79" i="3"/>
  <c r="L79" i="3"/>
  <c r="G79" i="3"/>
  <c r="E123" i="3"/>
  <c r="G123" i="3"/>
  <c r="K123" i="3"/>
  <c r="J123" i="3"/>
  <c r="I123" i="3"/>
  <c r="H123" i="3"/>
  <c r="B123" i="3"/>
  <c r="F123" i="3"/>
  <c r="D123" i="3"/>
  <c r="C123" i="3"/>
  <c r="L123" i="3"/>
  <c r="G36" i="3"/>
  <c r="H36" i="3"/>
  <c r="D36" i="3"/>
  <c r="C36" i="3"/>
  <c r="F36" i="3"/>
  <c r="K36" i="3"/>
  <c r="J36" i="3"/>
  <c r="E36" i="3"/>
  <c r="B36" i="3"/>
  <c r="I36" i="3"/>
  <c r="L36" i="3"/>
  <c r="F89" i="3"/>
  <c r="H89" i="3"/>
  <c r="E89" i="3"/>
  <c r="D89" i="3"/>
  <c r="C89" i="3"/>
  <c r="K89" i="3"/>
  <c r="G89" i="3"/>
  <c r="L89" i="3"/>
  <c r="J89" i="3"/>
  <c r="I89" i="3"/>
  <c r="B89" i="3"/>
  <c r="F28" i="3"/>
  <c r="G28" i="3"/>
  <c r="D28" i="3"/>
  <c r="I28" i="3"/>
  <c r="H28" i="3"/>
  <c r="C28" i="3"/>
  <c r="B28" i="3"/>
  <c r="K28" i="3"/>
  <c r="J28" i="3"/>
  <c r="L28" i="3"/>
  <c r="E28" i="3"/>
  <c r="E139" i="3"/>
  <c r="G139" i="3"/>
  <c r="F139" i="3"/>
  <c r="K139" i="3"/>
  <c r="H139" i="3"/>
  <c r="D139" i="3"/>
  <c r="C139" i="3"/>
  <c r="I139" i="3"/>
  <c r="J139" i="3"/>
  <c r="B139" i="3"/>
  <c r="L139" i="3"/>
  <c r="G17" i="3"/>
  <c r="D17" i="3"/>
  <c r="E17" i="3"/>
  <c r="L17" i="3"/>
  <c r="C17" i="3"/>
  <c r="F17" i="3"/>
  <c r="I17" i="3"/>
  <c r="K17" i="3"/>
  <c r="J17" i="3"/>
  <c r="H17" i="3"/>
  <c r="B17" i="3"/>
  <c r="F86" i="3"/>
  <c r="G86" i="3"/>
  <c r="H86" i="3"/>
  <c r="B86" i="3"/>
  <c r="K86" i="3"/>
  <c r="E86" i="3"/>
  <c r="D86" i="3"/>
  <c r="C86" i="3"/>
  <c r="J86" i="3"/>
  <c r="I86" i="3"/>
  <c r="L86" i="3"/>
  <c r="G122" i="3"/>
  <c r="E122" i="3"/>
  <c r="J122" i="3"/>
  <c r="H122" i="3"/>
  <c r="D122" i="3"/>
  <c r="C122" i="3"/>
  <c r="K122" i="3"/>
  <c r="I122" i="3"/>
  <c r="B122" i="3"/>
  <c r="F122" i="3"/>
  <c r="L122" i="3"/>
  <c r="G75" i="3"/>
  <c r="K75" i="3"/>
  <c r="J75" i="3"/>
  <c r="I75" i="3"/>
  <c r="D75" i="3"/>
  <c r="H75" i="3"/>
  <c r="E75" i="3"/>
  <c r="F75" i="3"/>
  <c r="C75" i="3"/>
  <c r="L75" i="3"/>
  <c r="B75" i="3"/>
  <c r="F13" i="3"/>
  <c r="G13" i="3"/>
  <c r="D13" i="3"/>
  <c r="K13" i="3"/>
  <c r="J13" i="3"/>
  <c r="H13" i="3"/>
  <c r="B13" i="3"/>
  <c r="I13" i="3"/>
  <c r="L13" i="3"/>
  <c r="E13" i="3"/>
  <c r="C13" i="3"/>
  <c r="G81" i="3"/>
  <c r="F81" i="3"/>
  <c r="K81" i="3"/>
  <c r="J81" i="3"/>
  <c r="I81" i="3"/>
  <c r="D81" i="3"/>
  <c r="H81" i="3"/>
  <c r="E81" i="3"/>
  <c r="L81" i="3"/>
  <c r="C81" i="3"/>
  <c r="B81" i="3"/>
  <c r="E144" i="3"/>
  <c r="F144" i="3"/>
  <c r="H144" i="3"/>
  <c r="J144" i="3"/>
  <c r="I144" i="3"/>
  <c r="G144" i="3"/>
  <c r="D144" i="3"/>
  <c r="K144" i="3"/>
  <c r="L144" i="3"/>
  <c r="C144" i="3"/>
  <c r="B144" i="3"/>
  <c r="F105" i="3"/>
  <c r="G105" i="3"/>
  <c r="H105" i="3"/>
  <c r="E105" i="3"/>
  <c r="D105" i="3"/>
  <c r="C105" i="3"/>
  <c r="K105" i="3"/>
  <c r="B105" i="3"/>
  <c r="L105" i="3"/>
  <c r="J105" i="3"/>
  <c r="I105" i="3"/>
  <c r="F61" i="3"/>
  <c r="G61" i="3"/>
  <c r="K61" i="3"/>
  <c r="J61" i="3"/>
  <c r="I61" i="3"/>
  <c r="E61" i="3"/>
  <c r="D61" i="3"/>
  <c r="C61" i="3"/>
  <c r="B61" i="3"/>
  <c r="H61" i="3"/>
  <c r="L61" i="3"/>
  <c r="E127" i="3"/>
  <c r="F127" i="3"/>
  <c r="D127" i="3"/>
  <c r="J127" i="3"/>
  <c r="G127" i="3"/>
  <c r="I127" i="3"/>
  <c r="H127" i="3"/>
  <c r="K127" i="3"/>
  <c r="C127" i="3"/>
  <c r="B127" i="3"/>
  <c r="L127" i="3"/>
  <c r="E132" i="3"/>
  <c r="G132" i="3"/>
  <c r="K132" i="3"/>
  <c r="J132" i="3"/>
  <c r="F132" i="3"/>
  <c r="I132" i="3"/>
  <c r="C132" i="3"/>
  <c r="H132" i="3"/>
  <c r="D132" i="3"/>
  <c r="L132" i="3"/>
  <c r="B132" i="3"/>
  <c r="F57" i="3"/>
  <c r="G57" i="3"/>
  <c r="K57" i="3"/>
  <c r="J57" i="3"/>
  <c r="I57" i="3"/>
  <c r="H57" i="3"/>
  <c r="L57" i="3"/>
  <c r="D57" i="3"/>
  <c r="C57" i="3"/>
  <c r="B57" i="3"/>
  <c r="E57" i="3"/>
  <c r="A91" i="3"/>
  <c r="A137" i="3"/>
  <c r="F60" i="3" l="1"/>
  <c r="K60" i="3"/>
  <c r="J60" i="3"/>
  <c r="I60" i="3"/>
  <c r="B60" i="3"/>
  <c r="G60" i="3"/>
  <c r="E60" i="3"/>
  <c r="D60" i="3"/>
  <c r="C60" i="3"/>
  <c r="H60" i="3"/>
  <c r="L60" i="3"/>
  <c r="E121" i="3"/>
  <c r="F121" i="3"/>
  <c r="I121" i="3"/>
  <c r="C121" i="3"/>
  <c r="G121" i="3"/>
  <c r="B121" i="3"/>
  <c r="J121" i="3"/>
  <c r="D121" i="3"/>
  <c r="L121" i="3"/>
  <c r="K121" i="3"/>
  <c r="H121" i="3"/>
  <c r="G50" i="3"/>
  <c r="F50" i="3"/>
  <c r="H50" i="3"/>
  <c r="E50" i="3"/>
  <c r="D50" i="3"/>
  <c r="C50" i="3"/>
  <c r="J50" i="3"/>
  <c r="I50" i="3"/>
  <c r="L50" i="3"/>
  <c r="K50" i="3"/>
  <c r="B50" i="3"/>
  <c r="E148" i="3"/>
  <c r="G148" i="3"/>
  <c r="F148" i="3"/>
  <c r="I148" i="3"/>
  <c r="H148" i="3"/>
  <c r="D148" i="3"/>
  <c r="K148" i="3"/>
  <c r="J148" i="3"/>
  <c r="C148" i="3"/>
  <c r="B148" i="3"/>
  <c r="L148" i="3"/>
  <c r="G113" i="3"/>
  <c r="C113" i="3"/>
  <c r="K113" i="3"/>
  <c r="J113" i="3"/>
  <c r="F113" i="3"/>
  <c r="D113" i="3"/>
  <c r="E113" i="3"/>
  <c r="B113" i="3"/>
  <c r="L113" i="3"/>
  <c r="I113" i="3"/>
  <c r="H113" i="3"/>
  <c r="F92" i="3"/>
  <c r="H92" i="3"/>
  <c r="K92" i="3"/>
  <c r="J92" i="3"/>
  <c r="I92" i="3"/>
  <c r="G92" i="3"/>
  <c r="C92" i="3"/>
  <c r="E92" i="3"/>
  <c r="D92" i="3"/>
  <c r="B92" i="3"/>
  <c r="L92" i="3"/>
  <c r="G72" i="3"/>
  <c r="F72" i="3"/>
  <c r="K72" i="3"/>
  <c r="J72" i="3"/>
  <c r="I72" i="3"/>
  <c r="H72" i="3"/>
  <c r="E72" i="3"/>
  <c r="D72" i="3"/>
  <c r="C72" i="3"/>
  <c r="L72" i="3"/>
  <c r="B72" i="3"/>
  <c r="G82" i="3"/>
  <c r="F82" i="3"/>
  <c r="K82" i="3"/>
  <c r="J82" i="3"/>
  <c r="I82" i="3"/>
  <c r="D82" i="3"/>
  <c r="C82" i="3"/>
  <c r="B82" i="3"/>
  <c r="H82" i="3"/>
  <c r="E82" i="3"/>
  <c r="L82" i="3"/>
  <c r="G98" i="3"/>
  <c r="F98" i="3"/>
  <c r="H98" i="3"/>
  <c r="I98" i="3"/>
  <c r="E98" i="3"/>
  <c r="D98" i="3"/>
  <c r="K98" i="3"/>
  <c r="J98" i="3"/>
  <c r="C98" i="3"/>
  <c r="L98" i="3"/>
  <c r="B98" i="3"/>
  <c r="G116" i="3"/>
  <c r="C116" i="3"/>
  <c r="F116" i="3"/>
  <c r="D116" i="3"/>
  <c r="B116" i="3"/>
  <c r="I116" i="3"/>
  <c r="K116" i="3"/>
  <c r="E116" i="3"/>
  <c r="J116" i="3"/>
  <c r="H116" i="3"/>
  <c r="L116" i="3"/>
  <c r="G14" i="3"/>
  <c r="F14" i="3"/>
  <c r="D14" i="3"/>
  <c r="K14" i="3"/>
  <c r="I14" i="3"/>
  <c r="L14" i="3"/>
  <c r="C14" i="3"/>
  <c r="B14" i="3"/>
  <c r="H14" i="3"/>
  <c r="E14" i="3"/>
  <c r="J14" i="3"/>
  <c r="F32" i="3"/>
  <c r="G32" i="3"/>
  <c r="D32" i="3"/>
  <c r="B32" i="3"/>
  <c r="L32" i="3"/>
  <c r="J32" i="3"/>
  <c r="I32" i="3"/>
  <c r="E32" i="3"/>
  <c r="H32" i="3"/>
  <c r="C32" i="3"/>
  <c r="K32" i="3"/>
  <c r="F22" i="3"/>
  <c r="D22" i="3"/>
  <c r="K22" i="3"/>
  <c r="J22" i="3"/>
  <c r="G22" i="3"/>
  <c r="H22" i="3"/>
  <c r="L22" i="3"/>
  <c r="B22" i="3"/>
  <c r="E22" i="3"/>
  <c r="C22" i="3"/>
  <c r="I22" i="3"/>
  <c r="E119" i="3"/>
  <c r="G119" i="3"/>
  <c r="D119" i="3"/>
  <c r="K119" i="3"/>
  <c r="J119" i="3"/>
  <c r="I119" i="3"/>
  <c r="B119" i="3"/>
  <c r="H119" i="3"/>
  <c r="C119" i="3"/>
  <c r="F119" i="3"/>
  <c r="L119" i="3"/>
  <c r="F47" i="3"/>
  <c r="G47" i="3"/>
  <c r="H47" i="3"/>
  <c r="E47" i="3"/>
  <c r="D47" i="3"/>
  <c r="C47" i="3"/>
  <c r="K47" i="3"/>
  <c r="J47" i="3"/>
  <c r="B47" i="3"/>
  <c r="I47" i="3"/>
  <c r="L47" i="3"/>
  <c r="G24" i="3"/>
  <c r="F24" i="3"/>
  <c r="D24" i="3"/>
  <c r="B24" i="3"/>
  <c r="L24" i="3"/>
  <c r="J24" i="3"/>
  <c r="I24" i="3"/>
  <c r="E24" i="3"/>
  <c r="C24" i="3"/>
  <c r="K24" i="3"/>
  <c r="H24" i="3"/>
  <c r="F99" i="3"/>
  <c r="H99" i="3"/>
  <c r="J99" i="3"/>
  <c r="I99" i="3"/>
  <c r="E99" i="3"/>
  <c r="B99" i="3"/>
  <c r="K99" i="3"/>
  <c r="D99" i="3"/>
  <c r="C99" i="3"/>
  <c r="G99" i="3"/>
  <c r="L99" i="3"/>
  <c r="G65" i="3"/>
  <c r="K65" i="3"/>
  <c r="J65" i="3"/>
  <c r="I65" i="3"/>
  <c r="F65" i="3"/>
  <c r="H65" i="3"/>
  <c r="C65" i="3"/>
  <c r="L65" i="3"/>
  <c r="B65" i="3"/>
  <c r="E65" i="3"/>
  <c r="D65" i="3"/>
  <c r="F149" i="3"/>
  <c r="E149" i="3"/>
  <c r="B149" i="3"/>
  <c r="K149" i="3"/>
  <c r="J149" i="3"/>
  <c r="I149" i="3"/>
  <c r="C149" i="3"/>
  <c r="G149" i="3"/>
  <c r="H149" i="3"/>
  <c r="L149" i="3"/>
  <c r="D149" i="3"/>
  <c r="G87" i="3"/>
  <c r="F87" i="3"/>
  <c r="H87" i="3"/>
  <c r="C87" i="3"/>
  <c r="B87" i="3"/>
  <c r="I87" i="3"/>
  <c r="K87" i="3"/>
  <c r="J87" i="3"/>
  <c r="E87" i="3"/>
  <c r="L87" i="3"/>
  <c r="D87" i="3"/>
  <c r="F41" i="3"/>
  <c r="H41" i="3"/>
  <c r="E41" i="3"/>
  <c r="D41" i="3"/>
  <c r="C41" i="3"/>
  <c r="L41" i="3"/>
  <c r="K41" i="3"/>
  <c r="J41" i="3"/>
  <c r="G41" i="3"/>
  <c r="B41" i="3"/>
  <c r="I41" i="3"/>
  <c r="E137" i="3"/>
  <c r="I137" i="3"/>
  <c r="K137" i="3"/>
  <c r="D137" i="3"/>
  <c r="G137" i="3"/>
  <c r="J137" i="3"/>
  <c r="B137" i="3"/>
  <c r="H137" i="3"/>
  <c r="L137" i="3"/>
  <c r="C137" i="3"/>
  <c r="F137" i="3"/>
  <c r="G100" i="3"/>
  <c r="H100" i="3"/>
  <c r="K100" i="3"/>
  <c r="J100" i="3"/>
  <c r="I100" i="3"/>
  <c r="C100" i="3"/>
  <c r="B100" i="3"/>
  <c r="E100" i="3"/>
  <c r="D100" i="3"/>
  <c r="F100" i="3"/>
  <c r="L100" i="3"/>
  <c r="F117" i="3"/>
  <c r="G117" i="3"/>
  <c r="C117" i="3"/>
  <c r="E117" i="3"/>
  <c r="D117" i="3"/>
  <c r="B117" i="3"/>
  <c r="J117" i="3"/>
  <c r="I117" i="3"/>
  <c r="H117" i="3"/>
  <c r="L117" i="3"/>
  <c r="K117" i="3"/>
  <c r="G107" i="3"/>
  <c r="H107" i="3"/>
  <c r="J107" i="3"/>
  <c r="F107" i="3"/>
  <c r="I107" i="3"/>
  <c r="E107" i="3"/>
  <c r="B107" i="3"/>
  <c r="K107" i="3"/>
  <c r="D107" i="3"/>
  <c r="L107" i="3"/>
  <c r="C107" i="3"/>
  <c r="F93" i="3"/>
  <c r="H93" i="3"/>
  <c r="K93" i="3"/>
  <c r="J93" i="3"/>
  <c r="D93" i="3"/>
  <c r="C93" i="3"/>
  <c r="B93" i="3"/>
  <c r="I93" i="3"/>
  <c r="E93" i="3"/>
  <c r="G93" i="3"/>
  <c r="L93" i="3"/>
  <c r="F45" i="3"/>
  <c r="G45" i="3"/>
  <c r="H45" i="3"/>
  <c r="E45" i="3"/>
  <c r="D45" i="3"/>
  <c r="C45" i="3"/>
  <c r="K45" i="3"/>
  <c r="J45" i="3"/>
  <c r="B45" i="3"/>
  <c r="I45" i="3"/>
  <c r="L45" i="3"/>
  <c r="F95" i="3"/>
  <c r="G95" i="3"/>
  <c r="H95" i="3"/>
  <c r="C95" i="3"/>
  <c r="B95" i="3"/>
  <c r="I95" i="3"/>
  <c r="E95" i="3"/>
  <c r="D95" i="3"/>
  <c r="K95" i="3"/>
  <c r="J95" i="3"/>
  <c r="L95" i="3"/>
  <c r="F31" i="3"/>
  <c r="G31" i="3"/>
  <c r="D31" i="3"/>
  <c r="K31" i="3"/>
  <c r="I31" i="3"/>
  <c r="H31" i="3"/>
  <c r="C31" i="3"/>
  <c r="B31" i="3"/>
  <c r="J31" i="3"/>
  <c r="L31" i="3"/>
  <c r="E31" i="3"/>
  <c r="G106" i="3"/>
  <c r="F106" i="3"/>
  <c r="H106" i="3"/>
  <c r="I106" i="3"/>
  <c r="E106" i="3"/>
  <c r="D106" i="3"/>
  <c r="K106" i="3"/>
  <c r="J106" i="3"/>
  <c r="C106" i="3"/>
  <c r="B106" i="3"/>
  <c r="L106" i="3"/>
  <c r="G114" i="3"/>
  <c r="F114" i="3"/>
  <c r="C114" i="3"/>
  <c r="K114" i="3"/>
  <c r="J114" i="3"/>
  <c r="E114" i="3"/>
  <c r="I114" i="3"/>
  <c r="B114" i="3"/>
  <c r="H114" i="3"/>
  <c r="D114" i="3"/>
  <c r="L114" i="3"/>
  <c r="F83" i="3"/>
  <c r="K83" i="3"/>
  <c r="J83" i="3"/>
  <c r="I83" i="3"/>
  <c r="D83" i="3"/>
  <c r="H83" i="3"/>
  <c r="G83" i="3"/>
  <c r="E83" i="3"/>
  <c r="C83" i="3"/>
  <c r="L83" i="3"/>
  <c r="B83" i="3"/>
  <c r="G146" i="3"/>
  <c r="E146" i="3"/>
  <c r="J146" i="3"/>
  <c r="F146" i="3"/>
  <c r="B146" i="3"/>
  <c r="H146" i="3"/>
  <c r="D146" i="3"/>
  <c r="C146" i="3"/>
  <c r="K146" i="3"/>
  <c r="I146" i="3"/>
  <c r="L146" i="3"/>
  <c r="E150" i="3"/>
  <c r="F150" i="3"/>
  <c r="C150" i="3"/>
  <c r="G150" i="3"/>
  <c r="K150" i="3"/>
  <c r="H150" i="3"/>
  <c r="J150" i="3"/>
  <c r="B150" i="3"/>
  <c r="I150" i="3"/>
  <c r="D150" i="3"/>
  <c r="L150" i="3"/>
  <c r="E134" i="3"/>
  <c r="C134" i="3"/>
  <c r="F134" i="3"/>
  <c r="D134" i="3"/>
  <c r="B134" i="3"/>
  <c r="J134" i="3"/>
  <c r="G134" i="3"/>
  <c r="H134" i="3"/>
  <c r="K134" i="3"/>
  <c r="I134" i="3"/>
  <c r="L134" i="3"/>
  <c r="F35" i="3"/>
  <c r="G35" i="3"/>
  <c r="D35" i="3"/>
  <c r="H35" i="3"/>
  <c r="E35" i="3"/>
  <c r="B35" i="3"/>
  <c r="J35" i="3"/>
  <c r="L35" i="3"/>
  <c r="K35" i="3"/>
  <c r="I35" i="3"/>
  <c r="C35" i="3"/>
  <c r="G138" i="3"/>
  <c r="E138" i="3"/>
  <c r="J138" i="3"/>
  <c r="C138" i="3"/>
  <c r="B138" i="3"/>
  <c r="F138" i="3"/>
  <c r="I138" i="3"/>
  <c r="H138" i="3"/>
  <c r="D138" i="3"/>
  <c r="L138" i="3"/>
  <c r="K138" i="3"/>
  <c r="F37" i="3"/>
  <c r="G37" i="3"/>
  <c r="H37" i="3"/>
  <c r="D37" i="3"/>
  <c r="C37" i="3"/>
  <c r="K37" i="3"/>
  <c r="J37" i="3"/>
  <c r="E37" i="3"/>
  <c r="L37" i="3"/>
  <c r="I37" i="3"/>
  <c r="B37" i="3"/>
  <c r="G39" i="3"/>
  <c r="F39" i="3"/>
  <c r="H39" i="3"/>
  <c r="E39" i="3"/>
  <c r="D39" i="3"/>
  <c r="C39" i="3"/>
  <c r="K39" i="3"/>
  <c r="J39" i="3"/>
  <c r="B39" i="3"/>
  <c r="L39" i="3"/>
  <c r="I39" i="3"/>
  <c r="F111" i="3"/>
  <c r="C111" i="3"/>
  <c r="G111" i="3"/>
  <c r="I111" i="3"/>
  <c r="J111" i="3"/>
  <c r="H111" i="3"/>
  <c r="E111" i="3"/>
  <c r="K111" i="3"/>
  <c r="D111" i="3"/>
  <c r="B111" i="3"/>
  <c r="L111" i="3"/>
  <c r="G68" i="3"/>
  <c r="K68" i="3"/>
  <c r="F68" i="3"/>
  <c r="J68" i="3"/>
  <c r="I68" i="3"/>
  <c r="B68" i="3"/>
  <c r="D68" i="3"/>
  <c r="C68" i="3"/>
  <c r="H68" i="3"/>
  <c r="E68" i="3"/>
  <c r="L68" i="3"/>
  <c r="F80" i="3"/>
  <c r="K80" i="3"/>
  <c r="J80" i="3"/>
  <c r="I80" i="3"/>
  <c r="D80" i="3"/>
  <c r="C80" i="3"/>
  <c r="B80" i="3"/>
  <c r="L80" i="3"/>
  <c r="H80" i="3"/>
  <c r="G80" i="3"/>
  <c r="E80" i="3"/>
  <c r="F112" i="3"/>
  <c r="C112" i="3"/>
  <c r="J112" i="3"/>
  <c r="B112" i="3"/>
  <c r="K112" i="3"/>
  <c r="G112" i="3"/>
  <c r="E112" i="3"/>
  <c r="D112" i="3"/>
  <c r="L112" i="3"/>
  <c r="I112" i="3"/>
  <c r="H112" i="3"/>
  <c r="E118" i="3"/>
  <c r="F118" i="3"/>
  <c r="C118" i="3"/>
  <c r="I118" i="3"/>
  <c r="H118" i="3"/>
  <c r="D118" i="3"/>
  <c r="G118" i="3"/>
  <c r="J118" i="3"/>
  <c r="K118" i="3"/>
  <c r="L118" i="3"/>
  <c r="B118" i="3"/>
  <c r="F141" i="3"/>
  <c r="E141" i="3"/>
  <c r="B141" i="3"/>
  <c r="K141" i="3"/>
  <c r="J141" i="3"/>
  <c r="D141" i="3"/>
  <c r="G141" i="3"/>
  <c r="C141" i="3"/>
  <c r="I141" i="3"/>
  <c r="H141" i="3"/>
  <c r="L141" i="3"/>
  <c r="G34" i="3"/>
  <c r="F34" i="3"/>
  <c r="D34" i="3"/>
  <c r="E34" i="3"/>
  <c r="C34" i="3"/>
  <c r="K34" i="3"/>
  <c r="I34" i="3"/>
  <c r="J34" i="3"/>
  <c r="B34" i="3"/>
  <c r="H34" i="3"/>
  <c r="L34" i="3"/>
  <c r="G91" i="3"/>
  <c r="F91" i="3"/>
  <c r="H91" i="3"/>
  <c r="J91" i="3"/>
  <c r="I91" i="3"/>
  <c r="E91" i="3"/>
  <c r="B91" i="3"/>
  <c r="D91" i="3"/>
  <c r="C91" i="3"/>
  <c r="L91" i="3"/>
  <c r="K91" i="3"/>
  <c r="E129" i="3"/>
  <c r="G129" i="3"/>
  <c r="I129" i="3"/>
  <c r="B129" i="3"/>
  <c r="H129" i="3"/>
  <c r="F129" i="3"/>
  <c r="K129" i="3"/>
  <c r="C129" i="3"/>
  <c r="J129" i="3"/>
  <c r="D129" i="3"/>
  <c r="L129" i="3"/>
  <c r="F25" i="3"/>
  <c r="D25" i="3"/>
  <c r="G25" i="3"/>
  <c r="C25" i="3"/>
  <c r="L25" i="3"/>
  <c r="B25" i="3"/>
  <c r="K25" i="3"/>
  <c r="J25" i="3"/>
  <c r="H25" i="3"/>
  <c r="I25" i="3"/>
  <c r="E25" i="3"/>
  <c r="F133" i="3"/>
  <c r="E133" i="3"/>
  <c r="G133" i="3"/>
  <c r="B133" i="3"/>
  <c r="K133" i="3"/>
  <c r="H133" i="3"/>
  <c r="D133" i="3"/>
  <c r="C133" i="3"/>
  <c r="J133" i="3"/>
  <c r="I133" i="3"/>
  <c r="L133" i="3"/>
  <c r="E128" i="3"/>
  <c r="H128" i="3"/>
  <c r="F128" i="3"/>
  <c r="K128" i="3"/>
  <c r="J128" i="3"/>
  <c r="C128" i="3"/>
  <c r="B128" i="3"/>
  <c r="G128" i="3"/>
  <c r="L128" i="3"/>
  <c r="I128" i="3"/>
  <c r="D128" i="3"/>
  <c r="G64" i="3"/>
  <c r="K64" i="3"/>
  <c r="J64" i="3"/>
  <c r="I64" i="3"/>
  <c r="H64" i="3"/>
  <c r="E64" i="3"/>
  <c r="D64" i="3"/>
  <c r="F64" i="3"/>
  <c r="C64" i="3"/>
  <c r="L64" i="3"/>
  <c r="B64" i="3"/>
  <c r="F54" i="3"/>
  <c r="K54" i="3"/>
  <c r="I54" i="3"/>
  <c r="J54" i="3"/>
  <c r="H54" i="3"/>
  <c r="D54" i="3"/>
  <c r="L54" i="3"/>
  <c r="C54" i="3"/>
  <c r="G54" i="3"/>
  <c r="B54" i="3"/>
  <c r="E54" i="3"/>
  <c r="F48" i="3"/>
  <c r="G48" i="3"/>
  <c r="H48" i="3"/>
  <c r="E48" i="3"/>
  <c r="D48" i="3"/>
  <c r="C48" i="3"/>
  <c r="J48" i="3"/>
  <c r="I48" i="3"/>
  <c r="L48" i="3"/>
  <c r="B48" i="3"/>
  <c r="K48" i="3"/>
</calcChain>
</file>

<file path=xl/sharedStrings.xml><?xml version="1.0" encoding="utf-8"?>
<sst xmlns="http://schemas.openxmlformats.org/spreadsheetml/2006/main" count="175" uniqueCount="117">
  <si>
    <t>HOME INVENTORY</t>
  </si>
  <si>
    <t>Warranty</t>
  </si>
  <si>
    <t>Price</t>
  </si>
  <si>
    <t>Model</t>
  </si>
  <si>
    <t>Serial #</t>
  </si>
  <si>
    <t>Insured</t>
  </si>
  <si>
    <t>Category</t>
  </si>
  <si>
    <t>Proof of 
Purchase</t>
  </si>
  <si>
    <t>Living Room</t>
  </si>
  <si>
    <t>Electronics</t>
  </si>
  <si>
    <t>Currys</t>
  </si>
  <si>
    <t>New</t>
  </si>
  <si>
    <t>Yes</t>
  </si>
  <si>
    <t>5 Year</t>
  </si>
  <si>
    <t>Item 
Condition</t>
  </si>
  <si>
    <t>Purchase
Date</t>
  </si>
  <si>
    <t>Store / Place</t>
  </si>
  <si>
    <t>(UE50F6400)</t>
  </si>
  <si>
    <t>Samsung TV 50"</t>
  </si>
  <si>
    <t>Notes</t>
  </si>
  <si>
    <t>Item Description</t>
  </si>
  <si>
    <t>Est. Present 
Value</t>
  </si>
  <si>
    <t>UE5589410221</t>
  </si>
  <si>
    <t>NAME</t>
  </si>
  <si>
    <t>ADDRESS</t>
  </si>
  <si>
    <t>PHONE</t>
  </si>
  <si>
    <t>E-MAIL</t>
  </si>
  <si>
    <t>INSURANCE</t>
  </si>
  <si>
    <t>POLICY NUM.</t>
  </si>
  <si>
    <t>CONTACT</t>
  </si>
  <si>
    <t>CATEGORY</t>
  </si>
  <si>
    <t>Home Electrical</t>
  </si>
  <si>
    <t>Home Furniture</t>
  </si>
  <si>
    <t>Family Room</t>
  </si>
  <si>
    <t>Master Bedroom</t>
  </si>
  <si>
    <t>Kids Game Room</t>
  </si>
  <si>
    <t>Utility</t>
  </si>
  <si>
    <t>Garage</t>
  </si>
  <si>
    <t>Kids Bedroom 1</t>
  </si>
  <si>
    <t>Kids Bedroom 2</t>
  </si>
  <si>
    <t>Kitchen</t>
  </si>
  <si>
    <t>Summer House</t>
  </si>
  <si>
    <t>ITEM CONDITION</t>
  </si>
  <si>
    <t>Used</t>
  </si>
  <si>
    <t>Refurbished</t>
  </si>
  <si>
    <t>Excellent</t>
  </si>
  <si>
    <t>Good/Excel.</t>
  </si>
  <si>
    <t>Good</t>
  </si>
  <si>
    <t>Average</t>
  </si>
  <si>
    <t>Poor</t>
  </si>
  <si>
    <t>Insert New Row Above</t>
  </si>
  <si>
    <t>Settings</t>
  </si>
  <si>
    <t>Dell Laptop</t>
  </si>
  <si>
    <t>Home Office</t>
  </si>
  <si>
    <t>Sat Nav Tom Tom</t>
  </si>
  <si>
    <t>Macbook Pro</t>
  </si>
  <si>
    <t>Dell</t>
  </si>
  <si>
    <t>Precision M4600</t>
  </si>
  <si>
    <t>N/A</t>
  </si>
  <si>
    <t>3 Year</t>
  </si>
  <si>
    <t>Apple Store</t>
  </si>
  <si>
    <t>Samsung Comp Monitor</t>
  </si>
  <si>
    <t>CM 9450</t>
  </si>
  <si>
    <t>PC World</t>
  </si>
  <si>
    <t>Room / Location</t>
  </si>
  <si>
    <t>ROOMS &amp; LOCATIONS</t>
  </si>
  <si>
    <t>Car</t>
  </si>
  <si>
    <t>TomTom Go</t>
  </si>
  <si>
    <t>Costco</t>
  </si>
  <si>
    <t>1 Year</t>
  </si>
  <si>
    <t>Kingsize Bed</t>
  </si>
  <si>
    <t>DFS Furniture</t>
  </si>
  <si>
    <t>10 Year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</si>
  <si>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</si>
  <si>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</si>
  <si>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</si>
  <si>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</si>
  <si>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</si>
  <si>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</si>
  <si>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</si>
  <si>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</si>
  <si>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</si>
  <si>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</si>
  <si>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</si>
  <si>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</t>
    </r>
    <r>
      <rPr>
        <b/>
        <sz val="10"/>
        <rFont val="Arial"/>
        <family val="2"/>
      </rPr>
      <t>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</si>
  <si>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</si>
  <si>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</si>
  <si>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</si>
  <si>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</si>
  <si>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</si>
  <si>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</si>
  <si>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</si>
  <si>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</si>
  <si>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</si>
  <si>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</si>
  <si>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</si>
  <si>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</si>
  <si>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</si>
  <si>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</si>
  <si>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1"/>
        <rFont val="Calibri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</si>
  <si>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</si>
  <si>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</si>
  <si>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</si>
  <si>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</si>
  <si>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</si>
  <si>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</si>
  <si>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</si>
  <si>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</si>
  <si>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</si>
  <si>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</si>
  <si>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</si>
  <si>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</si>
  <si>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</si>
  <si>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</si>
  <si>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</si>
  <si>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</si>
  <si>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Warranty
Exp.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</si>
</sst>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m/d/yyyy;@"/>
  </numFmts>
  <fonts count="25" x14ac:knownFonts="1">
    <font>
      <sz val="10"/>
      <name val="Arial"/>
    </font>
    <font>
      <sz val="8"/>
      <name val="Arial"/>
    </font>
    <font>
      <sz val="9"/>
      <name val="Arial"/>
    </font>
    <font>
      <sz val="9.5"/>
      <color indexed="47"/>
      <name val="Arial"/>
    </font>
    <font>
      <sz val="9.5"/>
      <name val="Arial"/>
    </font>
    <font>
      <sz val="10"/>
      <color indexed="20"/>
      <name val="Arial"/>
    </font>
    <font>
      <sz val="14"/>
      <color indexed="47"/>
      <name val="Arial"/>
    </font>
    <font>
      <sz val="28"/>
      <color indexed="18"/>
      <name val="Arial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u/>
      <sz val="10"/>
      <name val="Arial"/>
      <family val="2"/>
    </font>
    <font>
      <u/>
      <sz val="10"/>
      <color indexed="12"/>
      <name val="Arial"/>
    </font>
    <font>
      <sz val="11"/>
      <name val="Calibri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  <font>
      <sz val="22"/>
      <color indexed="47"/>
      <name val="Arial"/>
    </font>
    <font>
      <sz val="10"/>
      <color indexed="47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</fills>
  <borders count="7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thick">
        <color indexed="56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vertical="center"/>
    </xf>
    <xf numFmtId="0" fontId="0" fillId="0" borderId="1" xfId="0" applyBorder="1" applyAlignment="1">
      <alignment horizontal="left" vertical="center" indent="1"/>
    </xf>
    <xf numFmtId="0" fontId="7" fillId="0" borderId="0" xfId="0" applyFont="1"/>
    <xf numFmtId="0" fontId="5" fillId="4" borderId="2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6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/>
    </xf>
    <xf numFmtId="43" fontId="2" fillId="0" borderId="0" xfId="0" applyNumberFormat="1" applyFont="1" applyBorder="1" applyAlignment="1">
      <alignment horizontal="left" vertical="center" inden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11" fillId="0" borderId="0" xfId="1" applyFont="1" applyBorder="1" applyAlignment="1" applyProtection="1"/>
    <xf numFmtId="0" fontId="13" fillId="0" borderId="0" xfId="0" applyFont="1" applyBorder="1"/>
    <xf numFmtId="0" fontId="13" fillId="0" borderId="0" xfId="0" applyFont="1" applyFill="1" applyBorder="1" applyAlignment="1" applyProtection="1">
      <alignment horizontal="right"/>
    </xf>
    <xf numFmtId="0" fontId="0" fillId="0" borderId="0" xfId="0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0" fontId="23" fillId="5" borderId="0" xfId="0" applyFont="1" applyFill="1" applyAlignment="1">
      <alignment vertical="center"/>
    </xf>
    <xf numFmtId="0" fontId="24" fillId="5" borderId="0" xfId="0" applyFont="1" applyFill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vertical="center"/>
    </xf>
    <xf numFmtId="165" fontId="2" fillId="4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justify"/>
    </xf>
  </cellXfs>
  <cellStyles count="2">
    <cellStyle name="Hyperlink" xfId="1" builtinId="8"/>
    <cellStyle name="Normal" xfId="0" builtinId="0"/>
  </cellStyles>
  <dxfs count="3">
    <dxf>
      <border>
        <left style="hair">
          <color indexed="55"/>
        </left>
        <right style="hair">
          <color indexed="55"/>
        </right>
        <top style="hair">
          <color indexed="55"/>
        </top>
        <bottom style="hair">
          <color indexed="55"/>
        </bottom>
      </border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home-inventory-spreadsheet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home-inventory-spreadsheet.html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0</xdr:row>
      <xdr:rowOff>28575</xdr:rowOff>
    </xdr:from>
    <xdr:to>
      <xdr:col>16</xdr:col>
      <xdr:colOff>0</xdr:colOff>
      <xdr:row>0</xdr:row>
      <xdr:rowOff>409575</xdr:rowOff>
    </xdr:to>
    <xdr:pic>
      <xdr:nvPicPr>
        <xdr:cNvPr id="1026" name="Picture 2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57150</xdr:colOff>
      <xdr:row>0</xdr:row>
      <xdr:rowOff>38100</xdr:rowOff>
    </xdr:from>
    <xdr:to>
      <xdr:col>21</xdr:col>
      <xdr:colOff>47625</xdr:colOff>
      <xdr:row>8</xdr:row>
      <xdr:rowOff>76200</xdr:rowOff>
    </xdr:to>
    <xdr:grpSp>
      <xdr:nvGrpSpPr>
        <xdr:cNvPr id="1045" name="Group 21"/>
        <xdr:cNvGrpSpPr>
          <a:grpSpLocks/>
        </xdr:cNvGrpSpPr>
      </xdr:nvGrpSpPr>
      <xdr:grpSpPr bwMode="auto">
        <a:xfrm>
          <a:off x="14173200" y="38100"/>
          <a:ext cx="3048000" cy="2162175"/>
          <a:chOff x="1487" y="4"/>
          <a:chExt cx="320" cy="227"/>
        </a:xfrm>
      </xdr:grpSpPr>
      <xdr:grpSp>
        <xdr:nvGrpSpPr>
          <xdr:cNvPr id="1028" name="Group 4"/>
          <xdr:cNvGrpSpPr>
            <a:grpSpLocks/>
          </xdr:cNvGrpSpPr>
        </xdr:nvGrpSpPr>
        <xdr:grpSpPr bwMode="auto">
          <a:xfrm>
            <a:off x="1487" y="186"/>
            <a:ext cx="320" cy="45"/>
            <a:chOff x="1204" y="240"/>
            <a:chExt cx="320" cy="45"/>
          </a:xfrm>
        </xdr:grpSpPr>
        <xdr:pic>
          <xdr:nvPicPr>
            <xdr:cNvPr id="1029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30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31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32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33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34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35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36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487" y="4"/>
            <a:ext cx="320" cy="45"/>
            <a:chOff x="881" y="58"/>
            <a:chExt cx="320" cy="45"/>
          </a:xfrm>
        </xdr:grpSpPr>
        <xdr:pic>
          <xdr:nvPicPr>
            <xdr:cNvPr id="1037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38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9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40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487" y="55"/>
            <a:ext cx="320" cy="125"/>
            <a:chOff x="881" y="109"/>
            <a:chExt cx="320" cy="125"/>
          </a:xfrm>
        </xdr:grpSpPr>
        <xdr:pic>
          <xdr:nvPicPr>
            <xdr:cNvPr id="1041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42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43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44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28575</xdr:rowOff>
    </xdr:from>
    <xdr:to>
      <xdr:col>10</xdr:col>
      <xdr:colOff>895350</xdr:colOff>
      <xdr:row>0</xdr:row>
      <xdr:rowOff>409575</xdr:rowOff>
    </xdr:to>
    <xdr:pic>
      <xdr:nvPicPr>
        <xdr:cNvPr id="3092" name="Picture 20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47625</xdr:colOff>
      <xdr:row>0</xdr:row>
      <xdr:rowOff>38100</xdr:rowOff>
    </xdr:from>
    <xdr:to>
      <xdr:col>17</xdr:col>
      <xdr:colOff>47625</xdr:colOff>
      <xdr:row>8</xdr:row>
      <xdr:rowOff>161925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10591800" y="38100"/>
          <a:ext cx="3048000" cy="2162175"/>
          <a:chOff x="1487" y="4"/>
          <a:chExt cx="320" cy="227"/>
        </a:xfrm>
      </xdr:grpSpPr>
      <xdr:grpSp>
        <xdr:nvGrpSpPr>
          <xdr:cNvPr id="3094" name="Group 22"/>
          <xdr:cNvGrpSpPr>
            <a:grpSpLocks/>
          </xdr:cNvGrpSpPr>
        </xdr:nvGrpSpPr>
        <xdr:grpSpPr bwMode="auto">
          <a:xfrm>
            <a:off x="1487" y="186"/>
            <a:ext cx="320" cy="45"/>
            <a:chOff x="1204" y="240"/>
            <a:chExt cx="320" cy="45"/>
          </a:xfrm>
        </xdr:grpSpPr>
        <xdr:pic>
          <xdr:nvPicPr>
            <xdr:cNvPr id="3095" name="Picture 2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96" name="Picture 2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97" name="Picture 25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98" name="Picture 26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99" name="Picture 27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0" name="Picture 28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1" name="Picture 29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02" name="Group 30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487" y="4"/>
            <a:ext cx="320" cy="45"/>
            <a:chOff x="881" y="58"/>
            <a:chExt cx="320" cy="45"/>
          </a:xfrm>
        </xdr:grpSpPr>
        <xdr:pic>
          <xdr:nvPicPr>
            <xdr:cNvPr id="3103" name="Picture 31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4" name="Picture 32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05" name="Picture 33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06" name="Group 34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487" y="55"/>
            <a:ext cx="320" cy="125"/>
            <a:chOff x="881" y="109"/>
            <a:chExt cx="320" cy="125"/>
          </a:xfrm>
        </xdr:grpSpPr>
        <xdr:pic>
          <xdr:nvPicPr>
            <xdr:cNvPr id="3107" name="Picture 35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08" name="Rectangle 36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09" name="Picture 37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0" name="Picture 38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workbookViewId="0">
      <selection activeCell="G27" sqref="G27"/>
    </sheetView>
  </sheetViews>
  <sheetFormatPr defaultRowHeight="18" customHeight="1" x14ac:dyDescent="0.2"/>
  <cols>
    <col min="1" max="1" width="35" style="1" customWidth="1"/>
    <col min="2" max="2" width="1.140625" style="21" customWidth="1"/>
    <col min="3" max="3" width="19" style="1" customWidth="1"/>
    <col min="4" max="16384" width="9.140625" style="1"/>
  </cols>
  <sheetData>
    <row r="1" spans="1:3" customFormat="1" ht="34.5" x14ac:dyDescent="0.45">
      <c r="A1" s="17" t="s">
        <v>51</v>
      </c>
      <c r="B1" s="19"/>
    </row>
    <row r="3" spans="1:3" ht="21.95" customHeight="1" x14ac:dyDescent="0.2">
      <c r="A3" s="15" t="s">
        <v>30</v>
      </c>
      <c r="B3" s="20"/>
      <c r="C3" s="15"/>
    </row>
    <row r="4" spans="1:3" ht="6.95" customHeight="1" x14ac:dyDescent="0.2"/>
    <row r="5" spans="1:3" ht="18" customHeight="1" x14ac:dyDescent="0.2">
      <c r="A5" s="16" t="s">
        <v>9</v>
      </c>
    </row>
    <row r="6" spans="1:3" ht="18" customHeight="1" x14ac:dyDescent="0.2">
      <c r="A6" s="16" t="s">
        <v>31</v>
      </c>
    </row>
    <row r="7" spans="1:3" ht="18" customHeight="1" x14ac:dyDescent="0.2">
      <c r="A7" s="16" t="s">
        <v>32</v>
      </c>
    </row>
    <row r="8" spans="1:3" ht="18" customHeight="1" x14ac:dyDescent="0.2">
      <c r="A8" s="16"/>
    </row>
    <row r="9" spans="1:3" ht="18" customHeight="1" x14ac:dyDescent="0.2">
      <c r="A9" s="16"/>
    </row>
    <row r="10" spans="1:3" ht="18" customHeight="1" x14ac:dyDescent="0.2">
      <c r="A10" s="16"/>
    </row>
    <row r="11" spans="1:3" ht="18" customHeight="1" x14ac:dyDescent="0.2">
      <c r="A11" s="16"/>
    </row>
    <row r="12" spans="1:3" ht="18" customHeight="1" thickBot="1" x14ac:dyDescent="0.25">
      <c r="A12" s="18"/>
      <c r="B12" s="22" t="s">
        <v>50</v>
      </c>
      <c r="C12" s="18"/>
    </row>
    <row r="13" spans="1:3" ht="18" customHeight="1" thickTop="1" x14ac:dyDescent="0.2"/>
    <row r="14" spans="1:3" ht="21.95" customHeight="1" x14ac:dyDescent="0.2">
      <c r="A14" s="15" t="s">
        <v>65</v>
      </c>
      <c r="B14" s="20"/>
      <c r="C14" s="15"/>
    </row>
    <row r="15" spans="1:3" ht="6.95" customHeight="1" x14ac:dyDescent="0.2"/>
    <row r="16" spans="1:3" ht="18" customHeight="1" x14ac:dyDescent="0.2">
      <c r="A16" s="16" t="s">
        <v>8</v>
      </c>
    </row>
    <row r="17" spans="1:3" ht="18" customHeight="1" x14ac:dyDescent="0.2">
      <c r="A17" s="16" t="s">
        <v>33</v>
      </c>
    </row>
    <row r="18" spans="1:3" ht="18" customHeight="1" x14ac:dyDescent="0.2">
      <c r="A18" s="16" t="s">
        <v>40</v>
      </c>
    </row>
    <row r="19" spans="1:3" ht="18" customHeight="1" x14ac:dyDescent="0.2">
      <c r="A19" s="16" t="s">
        <v>34</v>
      </c>
    </row>
    <row r="20" spans="1:3" ht="18" customHeight="1" x14ac:dyDescent="0.2">
      <c r="A20" s="16" t="s">
        <v>38</v>
      </c>
    </row>
    <row r="21" spans="1:3" ht="18" customHeight="1" x14ac:dyDescent="0.2">
      <c r="A21" s="16" t="s">
        <v>39</v>
      </c>
    </row>
    <row r="22" spans="1:3" ht="18" customHeight="1" x14ac:dyDescent="0.2">
      <c r="A22" s="16" t="s">
        <v>35</v>
      </c>
    </row>
    <row r="23" spans="1:3" ht="18" customHeight="1" x14ac:dyDescent="0.2">
      <c r="A23" s="16" t="s">
        <v>36</v>
      </c>
    </row>
    <row r="24" spans="1:3" ht="18" customHeight="1" x14ac:dyDescent="0.2">
      <c r="A24" s="16" t="s">
        <v>37</v>
      </c>
    </row>
    <row r="25" spans="1:3" ht="18" customHeight="1" x14ac:dyDescent="0.2">
      <c r="A25" s="16" t="s">
        <v>41</v>
      </c>
    </row>
    <row r="26" spans="1:3" ht="18" customHeight="1" x14ac:dyDescent="0.2">
      <c r="A26" s="16" t="s">
        <v>53</v>
      </c>
    </row>
    <row r="27" spans="1:3" ht="18" customHeight="1" x14ac:dyDescent="0.2">
      <c r="A27" s="16" t="s">
        <v>66</v>
      </c>
    </row>
    <row r="28" spans="1:3" ht="18" customHeight="1" x14ac:dyDescent="0.2">
      <c r="A28" s="16"/>
    </row>
    <row r="29" spans="1:3" ht="18" customHeight="1" thickBot="1" x14ac:dyDescent="0.25">
      <c r="A29" s="18"/>
      <c r="B29" s="22" t="s">
        <v>50</v>
      </c>
      <c r="C29" s="18"/>
    </row>
    <row r="30" spans="1:3" ht="18" customHeight="1" thickTop="1" x14ac:dyDescent="0.2"/>
    <row r="31" spans="1:3" ht="21.95" customHeight="1" x14ac:dyDescent="0.2">
      <c r="A31" s="15" t="s">
        <v>42</v>
      </c>
      <c r="B31" s="20"/>
      <c r="C31" s="15"/>
    </row>
    <row r="32" spans="1:3" ht="6.95" customHeight="1" x14ac:dyDescent="0.2"/>
    <row r="33" spans="1:3" ht="18" customHeight="1" x14ac:dyDescent="0.2">
      <c r="A33" s="16" t="s">
        <v>11</v>
      </c>
    </row>
    <row r="34" spans="1:3" ht="18" customHeight="1" x14ac:dyDescent="0.2">
      <c r="A34" s="16" t="s">
        <v>43</v>
      </c>
    </row>
    <row r="35" spans="1:3" ht="18" customHeight="1" x14ac:dyDescent="0.2">
      <c r="A35" s="16" t="s">
        <v>44</v>
      </c>
    </row>
    <row r="36" spans="1:3" ht="18" customHeight="1" x14ac:dyDescent="0.2">
      <c r="A36" s="16" t="s">
        <v>45</v>
      </c>
    </row>
    <row r="37" spans="1:3" ht="18" customHeight="1" x14ac:dyDescent="0.2">
      <c r="A37" s="16" t="s">
        <v>46</v>
      </c>
    </row>
    <row r="38" spans="1:3" ht="18" customHeight="1" x14ac:dyDescent="0.2">
      <c r="A38" s="16" t="s">
        <v>47</v>
      </c>
    </row>
    <row r="39" spans="1:3" ht="18" customHeight="1" x14ac:dyDescent="0.2">
      <c r="A39" s="16" t="s">
        <v>48</v>
      </c>
    </row>
    <row r="40" spans="1:3" ht="18" customHeight="1" x14ac:dyDescent="0.2">
      <c r="A40" s="16" t="s">
        <v>49</v>
      </c>
    </row>
    <row r="41" spans="1:3" ht="18" customHeight="1" x14ac:dyDescent="0.2">
      <c r="A41" s="16"/>
    </row>
    <row r="42" spans="1:3" ht="18" customHeight="1" thickBot="1" x14ac:dyDescent="0.25">
      <c r="A42" s="18"/>
      <c r="B42" s="22" t="s">
        <v>50</v>
      </c>
      <c r="C42" s="18"/>
    </row>
    <row r="43" spans="1:3" ht="18" customHeight="1" thickTop="1" x14ac:dyDescent="0.2"/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tabSelected="1" workbookViewId="0">
      <selection activeCell="C13" sqref="C13"/>
    </sheetView>
  </sheetViews>
  <sheetFormatPr defaultRowHeight="18" customHeight="1" x14ac:dyDescent="0.2"/>
  <cols>
    <col min="1" max="1" width="22.28515625" style="1" customWidth="1"/>
    <col min="2" max="2" width="16.28515625" style="1" customWidth="1"/>
    <col min="3" max="3" width="15.7109375" style="4" customWidth="1"/>
    <col min="4" max="4" width="14.42578125" style="4" customWidth="1"/>
    <col min="5" max="5" width="13.7109375" style="1" customWidth="1"/>
    <col min="6" max="6" width="11.7109375" style="1" customWidth="1"/>
    <col min="7" max="7" width="14.5703125" style="1" customWidth="1"/>
    <col min="8" max="8" width="12.140625" style="1" customWidth="1"/>
    <col min="9" max="9" width="10.7109375" style="1" customWidth="1"/>
    <col min="10" max="10" width="10.85546875" style="4" customWidth="1"/>
    <col min="11" max="11" width="9.7109375" style="4" customWidth="1"/>
    <col min="12" max="12" width="10.85546875" style="4" customWidth="1"/>
    <col min="13" max="13" width="14" style="1" customWidth="1"/>
    <col min="14" max="14" width="9" style="4" customWidth="1"/>
    <col min="15" max="15" width="25.7109375" style="1" customWidth="1"/>
    <col min="16" max="16" width="0.7109375" style="1" hidden="1" customWidth="1"/>
    <col min="17" max="18" width="9.140625" style="1"/>
    <col min="19" max="19" width="9.28515625" style="1" customWidth="1"/>
    <col min="20" max="16384" width="9.140625" style="1"/>
  </cols>
  <sheetData>
    <row r="1" spans="1:20" ht="35.1" customHeight="1" x14ac:dyDescent="0.2">
      <c r="A1" s="57" t="s">
        <v>0</v>
      </c>
      <c r="B1" s="58"/>
      <c r="C1" s="59"/>
      <c r="D1" s="59"/>
      <c r="E1" s="57"/>
      <c r="F1" s="58"/>
      <c r="G1" s="58"/>
      <c r="H1" s="58"/>
      <c r="I1" s="58"/>
      <c r="J1" s="59"/>
      <c r="K1" s="59"/>
      <c r="L1" s="59"/>
      <c r="M1" s="58"/>
      <c r="N1" s="59"/>
      <c r="O1" s="58"/>
    </row>
    <row r="2" spans="1:20" ht="18" customHeight="1" x14ac:dyDescent="0.2">
      <c r="O2" s="21" t="str">
        <f ca="1">"© "&amp;YEAR(TODAY())&amp;" Spreadsheet123 LTD. All rights reserved"</f>
        <v>© 2013 Spreadsheet123 LTD. All rights reserved</v>
      </c>
      <c r="P2" s="8"/>
    </row>
    <row r="3" spans="1:20" ht="18" customHeight="1" x14ac:dyDescent="0.2">
      <c r="P3" s="8"/>
    </row>
    <row r="4" spans="1:20" s="8" customFormat="1" ht="36" customHeight="1" x14ac:dyDescent="0.2">
      <c r="A4" s="5" t="s">
        <v>20</v>
      </c>
      <c r="B4" s="29" t="s">
        <v>64</v>
      </c>
      <c r="C4" s="5" t="s">
        <v>6</v>
      </c>
      <c r="D4" s="5" t="s">
        <v>3</v>
      </c>
      <c r="E4" s="6" t="s">
        <v>4</v>
      </c>
      <c r="F4" s="5" t="s">
        <v>15</v>
      </c>
      <c r="G4" s="5" t="s">
        <v>16</v>
      </c>
      <c r="H4" s="5" t="s">
        <v>14</v>
      </c>
      <c r="I4" s="7" t="s">
        <v>2</v>
      </c>
      <c r="J4" s="23" t="s">
        <v>7</v>
      </c>
      <c r="K4" s="7" t="s">
        <v>1</v>
      </c>
      <c r="L4" s="23" t="s">
        <v>116</v>
      </c>
      <c r="M4" s="5" t="s">
        <v>21</v>
      </c>
      <c r="N4" s="7" t="s">
        <v>5</v>
      </c>
      <c r="O4" s="7" t="s">
        <v>19</v>
      </c>
    </row>
    <row r="5" spans="1:20" s="12" customFormat="1" ht="6.95" customHeight="1" x14ac:dyDescent="0.2">
      <c r="A5" s="9"/>
      <c r="B5" s="9"/>
      <c r="C5" s="9"/>
      <c r="D5" s="9"/>
      <c r="E5" s="10"/>
      <c r="F5" s="9"/>
      <c r="G5" s="9"/>
      <c r="H5" s="9"/>
      <c r="I5" s="11"/>
      <c r="J5" s="24"/>
      <c r="K5" s="11"/>
      <c r="L5" s="11"/>
      <c r="M5" s="9"/>
      <c r="N5" s="11"/>
      <c r="O5" s="11"/>
      <c r="P5" s="8"/>
      <c r="Q5" s="8"/>
    </row>
    <row r="6" spans="1:20" s="8" customFormat="1" ht="18" customHeight="1" x14ac:dyDescent="0.2">
      <c r="A6" s="25" t="s">
        <v>18</v>
      </c>
      <c r="B6" s="25" t="s">
        <v>8</v>
      </c>
      <c r="C6" s="25" t="s">
        <v>9</v>
      </c>
      <c r="D6" s="25" t="s">
        <v>17</v>
      </c>
      <c r="E6" s="62" t="s">
        <v>22</v>
      </c>
      <c r="F6" s="30">
        <v>41595</v>
      </c>
      <c r="G6" s="25" t="s">
        <v>10</v>
      </c>
      <c r="H6" s="25" t="s">
        <v>11</v>
      </c>
      <c r="I6" s="26">
        <v>1550</v>
      </c>
      <c r="J6" s="27" t="s">
        <v>12</v>
      </c>
      <c r="K6" s="63" t="s">
        <v>13</v>
      </c>
      <c r="L6" s="65">
        <f t="shared" ref="L6:L12" si="0">IF(OR(ISBLANK(A6),ISBLANK(F6),ISBLANK(K6)),"",DATE(IF(ISNUMBER(1*MID(K6,1,2)),MID(K6,1,2),0)+YEAR(F6),MONTH(F6),DAY(F6)-1))</f>
        <v>43420</v>
      </c>
      <c r="M6" s="64">
        <v>1550</v>
      </c>
      <c r="N6" s="27" t="s">
        <v>12</v>
      </c>
      <c r="O6" s="25"/>
      <c r="P6" s="8">
        <f>IF(N6="Yes",COUNT(P$1:P5)+1,"")</f>
        <v>1</v>
      </c>
    </row>
    <row r="7" spans="1:20" s="8" customFormat="1" ht="18" customHeight="1" x14ac:dyDescent="0.2">
      <c r="A7" s="25" t="s">
        <v>52</v>
      </c>
      <c r="B7" s="25" t="s">
        <v>53</v>
      </c>
      <c r="C7" s="25" t="s">
        <v>9</v>
      </c>
      <c r="D7" s="25" t="s">
        <v>57</v>
      </c>
      <c r="E7" s="62" t="s">
        <v>58</v>
      </c>
      <c r="F7" s="30">
        <v>40719</v>
      </c>
      <c r="G7" s="25" t="s">
        <v>56</v>
      </c>
      <c r="H7" s="25" t="s">
        <v>45</v>
      </c>
      <c r="I7" s="26">
        <v>3250</v>
      </c>
      <c r="J7" s="27" t="s">
        <v>12</v>
      </c>
      <c r="K7" s="63" t="s">
        <v>59</v>
      </c>
      <c r="L7" s="65">
        <f t="shared" si="0"/>
        <v>41814</v>
      </c>
      <c r="M7" s="64">
        <v>2500</v>
      </c>
      <c r="N7" s="27" t="s">
        <v>12</v>
      </c>
      <c r="O7" s="25"/>
      <c r="P7" s="8">
        <f>IF(N7="Yes",COUNT(P$1:P6)+1,"")</f>
        <v>2</v>
      </c>
    </row>
    <row r="8" spans="1:20" s="8" customFormat="1" ht="18" customHeight="1" x14ac:dyDescent="0.2">
      <c r="A8" s="25" t="s">
        <v>55</v>
      </c>
      <c r="B8" s="25" t="s">
        <v>53</v>
      </c>
      <c r="C8" s="25" t="s">
        <v>9</v>
      </c>
      <c r="D8" s="25"/>
      <c r="E8" s="62"/>
      <c r="F8" s="30">
        <v>40824</v>
      </c>
      <c r="G8" s="25" t="s">
        <v>60</v>
      </c>
      <c r="H8" s="25" t="s">
        <v>45</v>
      </c>
      <c r="I8" s="26">
        <v>1050</v>
      </c>
      <c r="J8" s="27" t="s">
        <v>12</v>
      </c>
      <c r="K8" s="63" t="s">
        <v>59</v>
      </c>
      <c r="L8" s="65">
        <f t="shared" si="0"/>
        <v>41919</v>
      </c>
      <c r="M8" s="64">
        <v>650</v>
      </c>
      <c r="N8" s="27" t="s">
        <v>12</v>
      </c>
      <c r="O8" s="25"/>
      <c r="P8" s="8">
        <f>IF(N8="Yes",COUNT(P$1:P7)+1,"")</f>
        <v>3</v>
      </c>
    </row>
    <row r="9" spans="1:20" s="8" customFormat="1" ht="18" customHeight="1" x14ac:dyDescent="0.2">
      <c r="A9" s="25" t="s">
        <v>61</v>
      </c>
      <c r="B9" s="25" t="s">
        <v>53</v>
      </c>
      <c r="C9" s="25" t="s">
        <v>9</v>
      </c>
      <c r="D9" s="25" t="s">
        <v>62</v>
      </c>
      <c r="E9" s="62">
        <v>944745485</v>
      </c>
      <c r="F9" s="30">
        <v>40722</v>
      </c>
      <c r="G9" s="25" t="s">
        <v>63</v>
      </c>
      <c r="H9" s="25" t="s">
        <v>45</v>
      </c>
      <c r="I9" s="26">
        <v>230</v>
      </c>
      <c r="J9" s="27" t="s">
        <v>12</v>
      </c>
      <c r="K9" s="63" t="s">
        <v>59</v>
      </c>
      <c r="L9" s="65">
        <f t="shared" si="0"/>
        <v>41817</v>
      </c>
      <c r="M9" s="64">
        <v>120</v>
      </c>
      <c r="N9" s="27" t="s">
        <v>12</v>
      </c>
      <c r="O9" s="25"/>
      <c r="P9" s="8">
        <f>IF(N9="Yes",COUNT(P$1:P8)+1,"")</f>
        <v>4</v>
      </c>
    </row>
    <row r="10" spans="1:20" s="8" customFormat="1" ht="18" customHeight="1" x14ac:dyDescent="0.2">
      <c r="A10" s="25" t="s">
        <v>61</v>
      </c>
      <c r="B10" s="25" t="s">
        <v>53</v>
      </c>
      <c r="C10" s="25" t="s">
        <v>9</v>
      </c>
      <c r="D10" s="25" t="s">
        <v>62</v>
      </c>
      <c r="E10" s="62">
        <v>944745884</v>
      </c>
      <c r="F10" s="30">
        <v>40722</v>
      </c>
      <c r="G10" s="25" t="s">
        <v>63</v>
      </c>
      <c r="H10" s="25" t="s">
        <v>45</v>
      </c>
      <c r="I10" s="26">
        <v>230</v>
      </c>
      <c r="J10" s="27" t="s">
        <v>12</v>
      </c>
      <c r="K10" s="63" t="s">
        <v>59</v>
      </c>
      <c r="L10" s="65">
        <f t="shared" si="0"/>
        <v>41817</v>
      </c>
      <c r="M10" s="64">
        <v>120</v>
      </c>
      <c r="N10" s="27" t="s">
        <v>12</v>
      </c>
      <c r="O10" s="25"/>
      <c r="P10" s="8">
        <f>IF(N10="Yes",COUNT(P$1:P9)+1,"")</f>
        <v>5</v>
      </c>
    </row>
    <row r="11" spans="1:20" s="8" customFormat="1" ht="18" customHeight="1" x14ac:dyDescent="0.2">
      <c r="A11" s="25" t="s">
        <v>54</v>
      </c>
      <c r="B11" s="25" t="s">
        <v>66</v>
      </c>
      <c r="C11" s="25" t="s">
        <v>9</v>
      </c>
      <c r="D11" s="25" t="s">
        <v>67</v>
      </c>
      <c r="E11" s="62">
        <v>52124</v>
      </c>
      <c r="F11" s="30">
        <v>41548</v>
      </c>
      <c r="G11" s="25" t="s">
        <v>68</v>
      </c>
      <c r="H11" s="25" t="s">
        <v>11</v>
      </c>
      <c r="I11" s="26">
        <v>120</v>
      </c>
      <c r="J11" s="27" t="s">
        <v>12</v>
      </c>
      <c r="K11" s="63" t="s">
        <v>69</v>
      </c>
      <c r="L11" s="65">
        <f t="shared" si="0"/>
        <v>41912</v>
      </c>
      <c r="M11" s="64">
        <v>120</v>
      </c>
      <c r="N11" s="27" t="s">
        <v>12</v>
      </c>
      <c r="O11" s="25"/>
      <c r="P11" s="8">
        <f>IF(N11="Yes",COUNT(P$1:P10)+1,"")</f>
        <v>6</v>
      </c>
    </row>
    <row r="12" spans="1:20" s="8" customFormat="1" ht="18" customHeight="1" x14ac:dyDescent="0.2">
      <c r="A12" s="25" t="s">
        <v>70</v>
      </c>
      <c r="B12" s="25" t="s">
        <v>34</v>
      </c>
      <c r="C12" s="25" t="s">
        <v>32</v>
      </c>
      <c r="D12" s="25" t="s">
        <v>58</v>
      </c>
      <c r="E12" s="62" t="s">
        <v>58</v>
      </c>
      <c r="F12" s="30">
        <v>40139</v>
      </c>
      <c r="G12" s="25" t="s">
        <v>71</v>
      </c>
      <c r="H12" s="25" t="s">
        <v>45</v>
      </c>
      <c r="I12" s="26">
        <v>1200</v>
      </c>
      <c r="J12" s="27" t="s">
        <v>12</v>
      </c>
      <c r="K12" s="63" t="s">
        <v>72</v>
      </c>
      <c r="L12" s="65">
        <f t="shared" si="0"/>
        <v>43790</v>
      </c>
      <c r="M12" s="64">
        <v>800</v>
      </c>
      <c r="N12" s="27" t="s">
        <v>12</v>
      </c>
      <c r="O12" s="25"/>
      <c r="P12" s="8">
        <f>IF(N12="Yes",COUNT(P$1:P11)+1,"")</f>
        <v>7</v>
      </c>
      <c r="S12" s="67"/>
      <c r="T12" s="66"/>
    </row>
    <row r="13" spans="1:20" s="8" customFormat="1" ht="18" customHeight="1" x14ac:dyDescent="0.2">
      <c r="A13" s="25"/>
      <c r="B13" s="25"/>
      <c r="C13" s="25"/>
      <c r="D13" s="25"/>
      <c r="E13" s="62"/>
      <c r="F13" s="30"/>
      <c r="G13" s="25"/>
      <c r="H13" s="25"/>
      <c r="I13" s="26"/>
      <c r="J13" s="27"/>
      <c r="K13" s="63"/>
      <c r="L13" s="65" t="str">
        <f t="shared" ref="L13:L44" si="1">IF(OR(ISBLANK(A13),ISBLANK(F13),ISBLANK(K13)),"",DATE(IF(ISNUMBER(1*MID(K13,1,2)),MID(K13,1,2),0)+YEAR(F13),MONTH(F13),DAY(F13)-1))</f>
        <v/>
      </c>
      <c r="M13" s="64"/>
      <c r="N13" s="27"/>
      <c r="O13" s="25"/>
      <c r="P13" s="8" t="str">
        <f>IF(N13="Yes",COUNT(P$1:P12)+1,"")</f>
        <v/>
      </c>
      <c r="S13" s="67"/>
      <c r="T13" s="66"/>
    </row>
    <row r="14" spans="1:20" s="8" customFormat="1" ht="18" customHeight="1" x14ac:dyDescent="0.2">
      <c r="A14" s="25"/>
      <c r="B14" s="25"/>
      <c r="C14" s="25"/>
      <c r="D14" s="25"/>
      <c r="E14" s="62"/>
      <c r="F14" s="30"/>
      <c r="G14" s="25"/>
      <c r="H14" s="25"/>
      <c r="I14" s="26"/>
      <c r="J14" s="27"/>
      <c r="K14" s="63"/>
      <c r="L14" s="65" t="str">
        <f t="shared" si="1"/>
        <v/>
      </c>
      <c r="M14" s="64"/>
      <c r="N14" s="27"/>
      <c r="O14" s="25"/>
      <c r="P14" s="8" t="str">
        <f>IF(N14="Yes",COUNT(P$1:P13)+1,"")</f>
        <v/>
      </c>
      <c r="S14" s="67"/>
      <c r="T14" s="66"/>
    </row>
    <row r="15" spans="1:20" s="8" customFormat="1" ht="18" customHeight="1" x14ac:dyDescent="0.2">
      <c r="A15" s="25"/>
      <c r="B15" s="25"/>
      <c r="C15" s="25"/>
      <c r="D15" s="25"/>
      <c r="E15" s="62"/>
      <c r="F15" s="30"/>
      <c r="G15" s="25"/>
      <c r="H15" s="25"/>
      <c r="I15" s="26"/>
      <c r="J15" s="27"/>
      <c r="K15" s="63"/>
      <c r="L15" s="65" t="str">
        <f t="shared" si="1"/>
        <v/>
      </c>
      <c r="M15" s="64"/>
      <c r="N15" s="27"/>
      <c r="O15" s="25"/>
      <c r="P15" s="8" t="str">
        <f>IF(N15="Yes",COUNT(P$1:P14)+1,"")</f>
        <v/>
      </c>
      <c r="S15" s="66"/>
      <c r="T15" s="66"/>
    </row>
    <row r="16" spans="1:20" s="8" customFormat="1" ht="18" customHeight="1" x14ac:dyDescent="0.2">
      <c r="A16" s="25"/>
      <c r="B16" s="25"/>
      <c r="C16" s="25"/>
      <c r="D16" s="25"/>
      <c r="E16" s="62"/>
      <c r="F16" s="30"/>
      <c r="G16" s="25"/>
      <c r="H16" s="25"/>
      <c r="I16" s="26"/>
      <c r="J16" s="27"/>
      <c r="K16" s="63"/>
      <c r="L16" s="65" t="str">
        <f t="shared" si="1"/>
        <v/>
      </c>
      <c r="M16" s="64"/>
      <c r="N16" s="27"/>
      <c r="O16" s="25"/>
      <c r="P16" s="8" t="str">
        <f>IF(N16="Yes",COUNT(P$1:P15)+1,"")</f>
        <v/>
      </c>
      <c r="S16" s="66"/>
      <c r="T16" s="66"/>
    </row>
    <row r="17" spans="1:20" s="8" customFormat="1" ht="18" customHeight="1" x14ac:dyDescent="0.2">
      <c r="A17" s="25"/>
      <c r="B17" s="25"/>
      <c r="C17" s="25"/>
      <c r="D17" s="25"/>
      <c r="E17" s="62"/>
      <c r="F17" s="30"/>
      <c r="G17" s="25"/>
      <c r="H17" s="25"/>
      <c r="I17" s="26"/>
      <c r="J17" s="27"/>
      <c r="K17" s="63"/>
      <c r="L17" s="65" t="str">
        <f t="shared" si="1"/>
        <v/>
      </c>
      <c r="M17" s="64"/>
      <c r="N17" s="27"/>
      <c r="O17" s="25"/>
      <c r="P17" s="8" t="str">
        <f>IF(N17="Yes",COUNT(P$1:P16)+1,"")</f>
        <v/>
      </c>
      <c r="S17" s="66"/>
      <c r="T17" s="66"/>
    </row>
    <row r="18" spans="1:20" s="8" customFormat="1" ht="18" customHeight="1" x14ac:dyDescent="0.2">
      <c r="A18" s="25"/>
      <c r="B18" s="25"/>
      <c r="C18" s="25"/>
      <c r="D18" s="25"/>
      <c r="E18" s="62"/>
      <c r="F18" s="30"/>
      <c r="G18" s="25"/>
      <c r="H18" s="25"/>
      <c r="I18" s="26"/>
      <c r="J18" s="27"/>
      <c r="K18" s="63"/>
      <c r="L18" s="65" t="str">
        <f t="shared" si="1"/>
        <v/>
      </c>
      <c r="M18" s="64"/>
      <c r="N18" s="27"/>
      <c r="O18" s="25"/>
      <c r="P18" s="8" t="str">
        <f>IF(N18="Yes",COUNT(P$1:P17)+1,"")</f>
        <v/>
      </c>
    </row>
    <row r="19" spans="1:20" s="8" customFormat="1" ht="18" customHeight="1" x14ac:dyDescent="0.2">
      <c r="A19" s="25"/>
      <c r="B19" s="25"/>
      <c r="C19" s="25"/>
      <c r="D19" s="25"/>
      <c r="E19" s="62"/>
      <c r="F19" s="30"/>
      <c r="G19" s="25"/>
      <c r="H19" s="25"/>
      <c r="I19" s="26"/>
      <c r="J19" s="27"/>
      <c r="K19" s="63"/>
      <c r="L19" s="65" t="str">
        <f t="shared" si="1"/>
        <v/>
      </c>
      <c r="M19" s="64"/>
      <c r="N19" s="27"/>
      <c r="O19" s="25"/>
      <c r="P19" s="8" t="str">
        <f>IF(N19="Yes",COUNT(P$1:P18)+1,"")</f>
        <v/>
      </c>
    </row>
    <row r="20" spans="1:20" s="8" customFormat="1" ht="18" customHeight="1" x14ac:dyDescent="0.2">
      <c r="A20" s="25"/>
      <c r="B20" s="25"/>
      <c r="C20" s="25"/>
      <c r="D20" s="25"/>
      <c r="E20" s="62"/>
      <c r="F20" s="30"/>
      <c r="G20" s="25"/>
      <c r="H20" s="25"/>
      <c r="I20" s="26"/>
      <c r="J20" s="27"/>
      <c r="K20" s="63"/>
      <c r="L20" s="65" t="str">
        <f t="shared" si="1"/>
        <v/>
      </c>
      <c r="M20" s="64"/>
      <c r="N20" s="27"/>
      <c r="O20" s="25"/>
      <c r="P20" s="8" t="str">
        <f>IF(N20="Yes",COUNT(P$1:P19)+1,"")</f>
        <v/>
      </c>
    </row>
    <row r="21" spans="1:20" s="8" customFormat="1" ht="18" customHeight="1" x14ac:dyDescent="0.2">
      <c r="A21" s="25"/>
      <c r="B21" s="25"/>
      <c r="C21" s="25"/>
      <c r="D21" s="25"/>
      <c r="E21" s="62"/>
      <c r="F21" s="30"/>
      <c r="G21" s="25"/>
      <c r="H21" s="25"/>
      <c r="I21" s="26"/>
      <c r="J21" s="27"/>
      <c r="K21" s="63"/>
      <c r="L21" s="65" t="str">
        <f t="shared" si="1"/>
        <v/>
      </c>
      <c r="M21" s="64"/>
      <c r="N21" s="27"/>
      <c r="O21" s="25"/>
      <c r="P21" s="8" t="str">
        <f>IF(N21="Yes",COUNT(P$1:P20)+1,"")</f>
        <v/>
      </c>
    </row>
    <row r="22" spans="1:20" s="8" customFormat="1" ht="18" customHeight="1" x14ac:dyDescent="0.2">
      <c r="A22" s="25"/>
      <c r="B22" s="25"/>
      <c r="C22" s="25"/>
      <c r="D22" s="25"/>
      <c r="E22" s="62"/>
      <c r="F22" s="30"/>
      <c r="G22" s="25"/>
      <c r="H22" s="25"/>
      <c r="I22" s="26"/>
      <c r="J22" s="27"/>
      <c r="K22" s="63"/>
      <c r="L22" s="65" t="str">
        <f t="shared" si="1"/>
        <v/>
      </c>
      <c r="M22" s="64"/>
      <c r="N22" s="27"/>
      <c r="O22" s="25"/>
      <c r="P22" s="8" t="str">
        <f>IF(N22="Yes",COUNT(P$1:P21)+1,"")</f>
        <v/>
      </c>
    </row>
    <row r="23" spans="1:20" s="8" customFormat="1" ht="18" customHeight="1" x14ac:dyDescent="0.2">
      <c r="A23" s="25"/>
      <c r="B23" s="25"/>
      <c r="C23" s="25"/>
      <c r="D23" s="25"/>
      <c r="E23" s="62"/>
      <c r="F23" s="30"/>
      <c r="G23" s="25"/>
      <c r="H23" s="25"/>
      <c r="I23" s="26"/>
      <c r="J23" s="27"/>
      <c r="K23" s="63"/>
      <c r="L23" s="65" t="str">
        <f t="shared" si="1"/>
        <v/>
      </c>
      <c r="M23" s="64"/>
      <c r="N23" s="27"/>
      <c r="O23" s="25"/>
      <c r="P23" s="8" t="str">
        <f>IF(N23="Yes",COUNT(P$1:P22)+1,"")</f>
        <v/>
      </c>
    </row>
    <row r="24" spans="1:20" s="8" customFormat="1" ht="18" customHeight="1" x14ac:dyDescent="0.2">
      <c r="A24" s="25"/>
      <c r="B24" s="25"/>
      <c r="C24" s="25"/>
      <c r="D24" s="25"/>
      <c r="E24" s="62"/>
      <c r="F24" s="30"/>
      <c r="G24" s="25"/>
      <c r="H24" s="25"/>
      <c r="I24" s="26"/>
      <c r="J24" s="27"/>
      <c r="K24" s="63"/>
      <c r="L24" s="65" t="str">
        <f t="shared" si="1"/>
        <v/>
      </c>
      <c r="M24" s="64"/>
      <c r="N24" s="27"/>
      <c r="O24" s="25"/>
      <c r="P24" s="8" t="str">
        <f>IF(N24="Yes",COUNT(P$1:P23)+1,"")</f>
        <v/>
      </c>
    </row>
    <row r="25" spans="1:20" s="8" customFormat="1" ht="18" customHeight="1" x14ac:dyDescent="0.2">
      <c r="A25" s="25"/>
      <c r="B25" s="25"/>
      <c r="C25" s="25"/>
      <c r="D25" s="25"/>
      <c r="E25" s="62"/>
      <c r="F25" s="30"/>
      <c r="G25" s="25"/>
      <c r="H25" s="25"/>
      <c r="I25" s="26"/>
      <c r="J25" s="27"/>
      <c r="K25" s="63"/>
      <c r="L25" s="65" t="str">
        <f t="shared" si="1"/>
        <v/>
      </c>
      <c r="M25" s="64"/>
      <c r="N25" s="27"/>
      <c r="O25" s="25"/>
      <c r="P25" s="8" t="str">
        <f>IF(N25="Yes",COUNT(P$1:P24)+1,"")</f>
        <v/>
      </c>
    </row>
    <row r="26" spans="1:20" s="8" customFormat="1" ht="18" customHeight="1" x14ac:dyDescent="0.2">
      <c r="A26" s="25"/>
      <c r="B26" s="25"/>
      <c r="C26" s="25"/>
      <c r="D26" s="25"/>
      <c r="E26" s="62"/>
      <c r="F26" s="30"/>
      <c r="G26" s="25"/>
      <c r="H26" s="25"/>
      <c r="I26" s="26"/>
      <c r="J26" s="27"/>
      <c r="K26" s="63"/>
      <c r="L26" s="65" t="str">
        <f t="shared" si="1"/>
        <v/>
      </c>
      <c r="M26" s="64"/>
      <c r="N26" s="27"/>
      <c r="O26" s="25"/>
      <c r="P26" s="8" t="str">
        <f>IF(N26="Yes",COUNT(P$1:P25)+1,"")</f>
        <v/>
      </c>
    </row>
    <row r="27" spans="1:20" s="8" customFormat="1" ht="18" customHeight="1" x14ac:dyDescent="0.2">
      <c r="A27" s="25"/>
      <c r="B27" s="25"/>
      <c r="C27" s="25"/>
      <c r="D27" s="25"/>
      <c r="E27" s="62"/>
      <c r="F27" s="30"/>
      <c r="G27" s="25"/>
      <c r="H27" s="25"/>
      <c r="I27" s="26"/>
      <c r="J27" s="27"/>
      <c r="K27" s="63"/>
      <c r="L27" s="65" t="str">
        <f t="shared" si="1"/>
        <v/>
      </c>
      <c r="M27" s="64"/>
      <c r="N27" s="27"/>
      <c r="O27" s="25"/>
      <c r="P27" s="8" t="str">
        <f>IF(N27="Yes",COUNT(P$1:P26)+1,"")</f>
        <v/>
      </c>
    </row>
    <row r="28" spans="1:20" s="8" customFormat="1" ht="18" customHeight="1" x14ac:dyDescent="0.2">
      <c r="A28" s="25"/>
      <c r="B28" s="25"/>
      <c r="C28" s="25"/>
      <c r="D28" s="25"/>
      <c r="E28" s="62"/>
      <c r="F28" s="30"/>
      <c r="G28" s="25"/>
      <c r="H28" s="25"/>
      <c r="I28" s="26"/>
      <c r="J28" s="27"/>
      <c r="K28" s="63"/>
      <c r="L28" s="65" t="str">
        <f t="shared" si="1"/>
        <v/>
      </c>
      <c r="M28" s="64"/>
      <c r="N28" s="27"/>
      <c r="O28" s="25"/>
      <c r="P28" s="8" t="str">
        <f>IF(N28="Yes",COUNT(P$1:P27)+1,"")</f>
        <v/>
      </c>
    </row>
    <row r="29" spans="1:20" s="8" customFormat="1" ht="18" customHeight="1" x14ac:dyDescent="0.2">
      <c r="A29" s="25"/>
      <c r="B29" s="25"/>
      <c r="C29" s="25"/>
      <c r="D29" s="25"/>
      <c r="E29" s="62"/>
      <c r="F29" s="30"/>
      <c r="G29" s="25"/>
      <c r="H29" s="25"/>
      <c r="I29" s="26"/>
      <c r="J29" s="27"/>
      <c r="K29" s="63"/>
      <c r="L29" s="65" t="str">
        <f t="shared" si="1"/>
        <v/>
      </c>
      <c r="M29" s="64"/>
      <c r="N29" s="27"/>
      <c r="O29" s="25"/>
      <c r="P29" s="8" t="str">
        <f>IF(N29="Yes",COUNT(P$1:P28)+1,"")</f>
        <v/>
      </c>
    </row>
    <row r="30" spans="1:20" s="8" customFormat="1" ht="18" customHeight="1" x14ac:dyDescent="0.2">
      <c r="A30" s="25"/>
      <c r="B30" s="25"/>
      <c r="C30" s="25"/>
      <c r="D30" s="25"/>
      <c r="E30" s="62"/>
      <c r="F30" s="30"/>
      <c r="G30" s="25"/>
      <c r="H30" s="25"/>
      <c r="I30" s="26"/>
      <c r="J30" s="27"/>
      <c r="K30" s="63"/>
      <c r="L30" s="65" t="str">
        <f t="shared" si="1"/>
        <v/>
      </c>
      <c r="M30" s="64"/>
      <c r="N30" s="27"/>
      <c r="O30" s="25"/>
      <c r="P30" s="8" t="str">
        <f>IF(N30="Yes",COUNT(P$1:P29)+1,"")</f>
        <v/>
      </c>
    </row>
    <row r="31" spans="1:20" s="8" customFormat="1" ht="18" customHeight="1" x14ac:dyDescent="0.2">
      <c r="A31" s="25"/>
      <c r="B31" s="25"/>
      <c r="C31" s="25"/>
      <c r="D31" s="25"/>
      <c r="E31" s="62"/>
      <c r="F31" s="30"/>
      <c r="G31" s="25"/>
      <c r="H31" s="25"/>
      <c r="I31" s="26"/>
      <c r="J31" s="27"/>
      <c r="K31" s="63"/>
      <c r="L31" s="65" t="str">
        <f t="shared" si="1"/>
        <v/>
      </c>
      <c r="M31" s="64"/>
      <c r="N31" s="27"/>
      <c r="O31" s="25"/>
      <c r="P31" s="8" t="str">
        <f>IF(N31="Yes",COUNT(P$1:P30)+1,"")</f>
        <v/>
      </c>
    </row>
    <row r="32" spans="1:20" s="8" customFormat="1" ht="18" customHeight="1" x14ac:dyDescent="0.2">
      <c r="A32" s="25"/>
      <c r="B32" s="25"/>
      <c r="C32" s="25"/>
      <c r="D32" s="25"/>
      <c r="E32" s="62"/>
      <c r="F32" s="30"/>
      <c r="G32" s="25"/>
      <c r="H32" s="25"/>
      <c r="I32" s="26"/>
      <c r="J32" s="27"/>
      <c r="K32" s="63"/>
      <c r="L32" s="65" t="str">
        <f t="shared" si="1"/>
        <v/>
      </c>
      <c r="M32" s="64"/>
      <c r="N32" s="27"/>
      <c r="O32" s="25"/>
      <c r="P32" s="8" t="str">
        <f>IF(N32="Yes",COUNT(P$1:P31)+1,"")</f>
        <v/>
      </c>
    </row>
    <row r="33" spans="1:16" s="8" customFormat="1" ht="18" customHeight="1" x14ac:dyDescent="0.2">
      <c r="A33" s="25"/>
      <c r="B33" s="25"/>
      <c r="C33" s="25"/>
      <c r="D33" s="25"/>
      <c r="E33" s="62"/>
      <c r="F33" s="30"/>
      <c r="G33" s="25"/>
      <c r="H33" s="25"/>
      <c r="I33" s="26"/>
      <c r="J33" s="27"/>
      <c r="K33" s="63"/>
      <c r="L33" s="65" t="str">
        <f t="shared" si="1"/>
        <v/>
      </c>
      <c r="M33" s="64"/>
      <c r="N33" s="27"/>
      <c r="O33" s="25"/>
      <c r="P33" s="8" t="str">
        <f>IF(N33="Yes",COUNT(P$1:P32)+1,"")</f>
        <v/>
      </c>
    </row>
    <row r="34" spans="1:16" s="8" customFormat="1" ht="18" customHeight="1" x14ac:dyDescent="0.2">
      <c r="A34" s="25"/>
      <c r="B34" s="25"/>
      <c r="C34" s="25"/>
      <c r="D34" s="25"/>
      <c r="E34" s="62"/>
      <c r="F34" s="30"/>
      <c r="G34" s="25"/>
      <c r="H34" s="25"/>
      <c r="I34" s="26"/>
      <c r="J34" s="27"/>
      <c r="K34" s="63"/>
      <c r="L34" s="65" t="str">
        <f t="shared" si="1"/>
        <v/>
      </c>
      <c r="M34" s="64"/>
      <c r="N34" s="27"/>
      <c r="O34" s="25"/>
      <c r="P34" s="8" t="str">
        <f>IF(N34="Yes",COUNT(P$1:P33)+1,"")</f>
        <v/>
      </c>
    </row>
    <row r="35" spans="1:16" s="8" customFormat="1" ht="18" customHeight="1" x14ac:dyDescent="0.2">
      <c r="A35" s="25"/>
      <c r="B35" s="25"/>
      <c r="C35" s="25"/>
      <c r="D35" s="25"/>
      <c r="E35" s="62"/>
      <c r="F35" s="30"/>
      <c r="G35" s="25"/>
      <c r="H35" s="25"/>
      <c r="I35" s="26"/>
      <c r="J35" s="27"/>
      <c r="K35" s="63"/>
      <c r="L35" s="65" t="str">
        <f t="shared" si="1"/>
        <v/>
      </c>
      <c r="M35" s="64"/>
      <c r="N35" s="27"/>
      <c r="O35" s="25"/>
      <c r="P35" s="8" t="str">
        <f>IF(N35="Yes",COUNT(P$1:P34)+1,"")</f>
        <v/>
      </c>
    </row>
    <row r="36" spans="1:16" s="8" customFormat="1" ht="18" customHeight="1" x14ac:dyDescent="0.2">
      <c r="A36" s="25"/>
      <c r="B36" s="25"/>
      <c r="C36" s="25"/>
      <c r="D36" s="25"/>
      <c r="E36" s="62"/>
      <c r="F36" s="30"/>
      <c r="G36" s="25"/>
      <c r="H36" s="25"/>
      <c r="I36" s="26"/>
      <c r="J36" s="27"/>
      <c r="K36" s="63"/>
      <c r="L36" s="65" t="str">
        <f t="shared" si="1"/>
        <v/>
      </c>
      <c r="M36" s="64"/>
      <c r="N36" s="27"/>
      <c r="O36" s="25"/>
      <c r="P36" s="8" t="str">
        <f>IF(N36="Yes",COUNT(P$1:P35)+1,"")</f>
        <v/>
      </c>
    </row>
    <row r="37" spans="1:16" s="8" customFormat="1" ht="18" customHeight="1" x14ac:dyDescent="0.2">
      <c r="A37" s="25"/>
      <c r="B37" s="25"/>
      <c r="C37" s="25"/>
      <c r="D37" s="25"/>
      <c r="E37" s="62"/>
      <c r="F37" s="30"/>
      <c r="G37" s="25"/>
      <c r="H37" s="25"/>
      <c r="I37" s="26"/>
      <c r="J37" s="27"/>
      <c r="K37" s="63"/>
      <c r="L37" s="65" t="str">
        <f t="shared" si="1"/>
        <v/>
      </c>
      <c r="M37" s="64"/>
      <c r="N37" s="27"/>
      <c r="O37" s="25"/>
      <c r="P37" s="8" t="str">
        <f>IF(N37="Yes",COUNT(P$1:P36)+1,"")</f>
        <v/>
      </c>
    </row>
    <row r="38" spans="1:16" s="8" customFormat="1" ht="18" customHeight="1" x14ac:dyDescent="0.2">
      <c r="A38" s="25"/>
      <c r="B38" s="25"/>
      <c r="C38" s="25"/>
      <c r="D38" s="25"/>
      <c r="E38" s="62"/>
      <c r="F38" s="30"/>
      <c r="G38" s="25"/>
      <c r="H38" s="25"/>
      <c r="I38" s="26"/>
      <c r="J38" s="27"/>
      <c r="K38" s="63"/>
      <c r="L38" s="65" t="str">
        <f t="shared" si="1"/>
        <v/>
      </c>
      <c r="M38" s="64"/>
      <c r="N38" s="27"/>
      <c r="O38" s="25"/>
      <c r="P38" s="8" t="str">
        <f>IF(N38="Yes",COUNT(P$1:P37)+1,"")</f>
        <v/>
      </c>
    </row>
    <row r="39" spans="1:16" s="8" customFormat="1" ht="18" customHeight="1" x14ac:dyDescent="0.2">
      <c r="A39" s="25"/>
      <c r="B39" s="25"/>
      <c r="C39" s="25"/>
      <c r="D39" s="25"/>
      <c r="E39" s="62"/>
      <c r="F39" s="30"/>
      <c r="G39" s="25"/>
      <c r="H39" s="25"/>
      <c r="I39" s="26"/>
      <c r="J39" s="27"/>
      <c r="K39" s="63"/>
      <c r="L39" s="65" t="str">
        <f t="shared" si="1"/>
        <v/>
      </c>
      <c r="M39" s="64"/>
      <c r="N39" s="27"/>
      <c r="O39" s="25"/>
      <c r="P39" s="8" t="str">
        <f>IF(N39="Yes",COUNT(P$1:P38)+1,"")</f>
        <v/>
      </c>
    </row>
    <row r="40" spans="1:16" s="8" customFormat="1" ht="18" customHeight="1" x14ac:dyDescent="0.2">
      <c r="A40" s="25"/>
      <c r="B40" s="25"/>
      <c r="C40" s="25"/>
      <c r="D40" s="25"/>
      <c r="E40" s="62"/>
      <c r="F40" s="30"/>
      <c r="G40" s="25"/>
      <c r="H40" s="25"/>
      <c r="I40" s="26"/>
      <c r="J40" s="27"/>
      <c r="K40" s="63"/>
      <c r="L40" s="65" t="str">
        <f>IF(OR(ISBLANK(A40),ISBLANK(F40),ISBLANK(K40)),"",DATE(IF(ISNUMBER(1*MID(K40,1,2)),MID(K40,1,2),0)+YEAR(F40),MONTH(F40),DAY(F40)-1))</f>
        <v/>
      </c>
      <c r="M40" s="64"/>
      <c r="N40" s="27"/>
      <c r="O40" s="25"/>
    </row>
    <row r="41" spans="1:16" s="8" customFormat="1" ht="18" customHeight="1" x14ac:dyDescent="0.2">
      <c r="A41" s="25"/>
      <c r="B41" s="25"/>
      <c r="C41" s="25"/>
      <c r="D41" s="25"/>
      <c r="E41" s="62"/>
      <c r="F41" s="30"/>
      <c r="G41" s="25"/>
      <c r="H41" s="25"/>
      <c r="I41" s="26"/>
      <c r="J41" s="27"/>
      <c r="K41" s="63"/>
      <c r="L41" s="65" t="str">
        <f>IF(OR(ISBLANK(A41),ISBLANK(F41),ISBLANK(K41)),"",DATE(IF(ISNUMBER(1*MID(K41,1,2)),MID(K41,1,2),0)+YEAR(F41),MONTH(F41),DAY(F41)-1))</f>
        <v/>
      </c>
      <c r="M41" s="64"/>
      <c r="N41" s="27"/>
      <c r="O41" s="25"/>
    </row>
    <row r="42" spans="1:16" s="8" customFormat="1" ht="18" customHeight="1" x14ac:dyDescent="0.2">
      <c r="A42" s="25"/>
      <c r="B42" s="25"/>
      <c r="C42" s="25"/>
      <c r="D42" s="25"/>
      <c r="E42" s="62"/>
      <c r="F42" s="30"/>
      <c r="G42" s="25"/>
      <c r="H42" s="25"/>
      <c r="I42" s="26"/>
      <c r="J42" s="27"/>
      <c r="K42" s="63"/>
      <c r="L42" s="65" t="str">
        <f t="shared" si="1"/>
        <v/>
      </c>
      <c r="M42" s="64"/>
      <c r="N42" s="27"/>
      <c r="O42" s="25"/>
      <c r="P42" s="8" t="str">
        <f>IF(N42="Yes",COUNT(P$1:P39)+1,"")</f>
        <v/>
      </c>
    </row>
    <row r="43" spans="1:16" s="8" customFormat="1" ht="18" customHeight="1" x14ac:dyDescent="0.2">
      <c r="A43" s="25"/>
      <c r="B43" s="25"/>
      <c r="C43" s="25"/>
      <c r="D43" s="25"/>
      <c r="E43" s="62"/>
      <c r="F43" s="30"/>
      <c r="G43" s="25"/>
      <c r="H43" s="25"/>
      <c r="I43" s="26"/>
      <c r="J43" s="27"/>
      <c r="K43" s="63"/>
      <c r="L43" s="65" t="str">
        <f t="shared" si="1"/>
        <v/>
      </c>
      <c r="M43" s="64"/>
      <c r="N43" s="27"/>
      <c r="O43" s="25"/>
      <c r="P43" s="8" t="str">
        <f>IF(N43="Yes",COUNT(P$1:P42)+1,"")</f>
        <v/>
      </c>
    </row>
    <row r="44" spans="1:16" s="8" customFormat="1" ht="18" customHeight="1" x14ac:dyDescent="0.2">
      <c r="A44" s="25"/>
      <c r="B44" s="25"/>
      <c r="C44" s="25"/>
      <c r="D44" s="25"/>
      <c r="E44" s="62"/>
      <c r="F44" s="30"/>
      <c r="G44" s="25"/>
      <c r="H44" s="25"/>
      <c r="I44" s="26"/>
      <c r="J44" s="27"/>
      <c r="K44" s="63"/>
      <c r="L44" s="65" t="str">
        <f t="shared" si="1"/>
        <v/>
      </c>
      <c r="M44" s="64"/>
      <c r="N44" s="27"/>
      <c r="O44" s="25"/>
      <c r="P44" s="8" t="str">
        <f>IF(N44="Yes",COUNT(P$1:P43)+1,"")</f>
        <v/>
      </c>
    </row>
    <row r="45" spans="1:16" ht="18" customHeight="1" x14ac:dyDescent="0.2">
      <c r="A45" s="2"/>
      <c r="B45" s="2"/>
      <c r="C45" s="2"/>
      <c r="D45" s="2"/>
      <c r="E45" s="2"/>
      <c r="F45" s="31"/>
      <c r="G45" s="2"/>
      <c r="H45" s="2"/>
      <c r="I45" s="28"/>
      <c r="J45" s="3"/>
      <c r="K45" s="3"/>
      <c r="L45" s="3"/>
      <c r="M45" s="28"/>
      <c r="N45" s="3"/>
      <c r="O45" s="2"/>
      <c r="P45" s="8" t="str">
        <f>IF(N45="Yes",COUNT(P$1:P44)+1,"")</f>
        <v/>
      </c>
    </row>
    <row r="46" spans="1:16" ht="18" customHeight="1" x14ac:dyDescent="0.2">
      <c r="A46" s="2"/>
      <c r="B46" s="2"/>
      <c r="C46" s="2"/>
      <c r="D46" s="2"/>
      <c r="E46" s="2"/>
      <c r="F46" s="31"/>
      <c r="G46" s="2"/>
      <c r="H46" s="2"/>
      <c r="I46" s="28"/>
      <c r="J46" s="3"/>
      <c r="K46" s="3"/>
      <c r="L46" s="3"/>
      <c r="M46" s="28"/>
      <c r="N46" s="3"/>
      <c r="O46" s="2"/>
      <c r="P46" s="8" t="str">
        <f>IF(N46="Yes",COUNT(P$1:P45)+1,"")</f>
        <v/>
      </c>
    </row>
  </sheetData>
  <mergeCells count="6">
    <mergeCell ref="S16:T16"/>
    <mergeCell ref="S17:T17"/>
    <mergeCell ref="S13:T13"/>
    <mergeCell ref="S14:T14"/>
    <mergeCell ref="S15:T15"/>
    <mergeCell ref="S12:T12"/>
  </mergeCells>
  <phoneticPr fontId="1" type="noConversion"/>
  <conditionalFormatting sqref="L6:L44">
    <cfRule type="cellIs" dxfId="2" priority="1" stopIfTrue="1" operator="lessThanOrEqual">
      <formula>DATE(YEAR(TODAY()),MONTH(TODAY()),DAY(TODAY()))</formula>
    </cfRule>
    <cfRule type="expression" dxfId="1" priority="2" stopIfTrue="1">
      <formula>IF(DATE(YEAR(TODAY()),MONTH(TODAY()),DAY(TODAY()))&gt;DATE(YEAR($L6),MONTH($L6)-6,DAY($L6)),TRUE,FALSE)</formula>
    </cfRule>
  </conditionalFormatting>
  <dataValidations count="4">
    <dataValidation type="list" allowBlank="1" showInputMessage="1" showErrorMessage="1" prompt="Select Location of the Item" sqref="B6:B46">
      <formula1>rooms</formula1>
    </dataValidation>
    <dataValidation type="list" allowBlank="1" showInputMessage="1" showErrorMessage="1" prompt="Select the category." sqref="C6:C46">
      <formula1>category</formula1>
    </dataValidation>
    <dataValidation type="list" allowBlank="1" showInputMessage="1" showErrorMessage="1" prompt="Select the condition of your item in which it was purchased or otherwise obtained." sqref="H6:H46">
      <formula1>item_cond</formula1>
    </dataValidation>
    <dataValidation type="list" allowBlank="1" showInputMessage="1" showErrorMessage="1" sqref="N6:N46 J6:J46">
      <formula1>"Yes, No"</formula1>
    </dataValidation>
  </dataValidations>
  <printOptions horizontalCentered="1"/>
  <pageMargins left="0.15748031496062992" right="0.15748031496062992" top="0.15748031496062992" bottom="0.31496062992125984" header="0.51181102362204722" footer="0.11811023622047245"/>
  <pageSetup paperSize="9" scale="70" orientation="landscape" r:id="rId1"/>
  <headerFooter alignWithMargins="0">
    <oddFooter>&amp;L&amp;9Inventory Spreadsheets by Spreadsheet123&amp;C&amp;P&amp;R&amp;9© 2013 Spreadsheet123 LTD. All rights reserved.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showGridLines="0" workbookViewId="0">
      <selection activeCell="T3" sqref="T3"/>
    </sheetView>
  </sheetViews>
  <sheetFormatPr defaultRowHeight="18" customHeight="1" x14ac:dyDescent="0.2"/>
  <cols>
    <col min="1" max="1" width="25.140625" style="1" customWidth="1"/>
    <col min="2" max="2" width="17" style="1" customWidth="1"/>
    <col min="3" max="3" width="13.5703125" style="1" customWidth="1"/>
    <col min="4" max="4" width="15.5703125" style="14" customWidth="1"/>
    <col min="5" max="5" width="16.42578125" style="14" customWidth="1"/>
    <col min="6" max="6" width="13.28515625" style="1" customWidth="1"/>
    <col min="7" max="7" width="12.140625" style="1" customWidth="1"/>
    <col min="8" max="8" width="10.7109375" style="1" customWidth="1"/>
    <col min="9" max="9" width="10.85546875" style="1" customWidth="1"/>
    <col min="10" max="10" width="9.7109375" style="1" customWidth="1"/>
    <col min="11" max="11" width="13.7109375" style="1" customWidth="1"/>
    <col min="12" max="12" width="0" style="1" hidden="1" customWidth="1"/>
    <col min="13" max="16384" width="9.140625" style="1"/>
  </cols>
  <sheetData>
    <row r="1" spans="1:17" ht="35.1" customHeight="1" x14ac:dyDescent="0.2">
      <c r="A1" s="57" t="s">
        <v>0</v>
      </c>
      <c r="B1" s="58"/>
      <c r="C1" s="58"/>
      <c r="D1" s="60"/>
      <c r="E1" s="61"/>
      <c r="F1" s="58"/>
      <c r="G1" s="58"/>
      <c r="H1" s="58"/>
      <c r="I1" s="58"/>
      <c r="J1" s="58"/>
      <c r="K1" s="58"/>
      <c r="O1" s="8"/>
    </row>
    <row r="2" spans="1:17" ht="18" customHeight="1" x14ac:dyDescent="0.2">
      <c r="K2" s="21" t="str">
        <f ca="1">"© "&amp;YEAR(TODAY())&amp;" Spreadsheet123 LTD. All rights reserved"</f>
        <v>© 2013 Spreadsheet123 LTD. All rights reserved</v>
      </c>
    </row>
    <row r="4" spans="1:17" ht="18" customHeight="1" x14ac:dyDescent="0.2">
      <c r="A4" s="13" t="s">
        <v>23</v>
      </c>
      <c r="B4" s="68"/>
      <c r="C4" s="69"/>
      <c r="D4" s="70"/>
      <c r="F4" s="1" t="s">
        <v>27</v>
      </c>
      <c r="G4" s="68"/>
      <c r="H4" s="69"/>
      <c r="I4" s="69"/>
      <c r="J4" s="70"/>
    </row>
    <row r="5" spans="1:17" ht="18" customHeight="1" x14ac:dyDescent="0.2">
      <c r="A5" s="13" t="s">
        <v>24</v>
      </c>
      <c r="B5" s="68"/>
      <c r="C5" s="69"/>
      <c r="D5" s="70"/>
      <c r="F5" s="1" t="s">
        <v>25</v>
      </c>
      <c r="G5" s="68"/>
      <c r="H5" s="69"/>
      <c r="I5" s="69"/>
      <c r="J5" s="70"/>
    </row>
    <row r="6" spans="1:17" ht="18" customHeight="1" x14ac:dyDescent="0.2">
      <c r="A6" s="13"/>
      <c r="B6" s="68"/>
      <c r="C6" s="69"/>
      <c r="D6" s="70"/>
      <c r="F6" s="1" t="s">
        <v>29</v>
      </c>
      <c r="G6" s="68"/>
      <c r="H6" s="69"/>
      <c r="I6" s="69"/>
      <c r="J6" s="70"/>
    </row>
    <row r="7" spans="1:17" ht="18" customHeight="1" x14ac:dyDescent="0.2">
      <c r="A7" s="13" t="s">
        <v>25</v>
      </c>
      <c r="B7" s="68"/>
      <c r="C7" s="69"/>
      <c r="D7" s="70"/>
      <c r="F7" s="1" t="s">
        <v>26</v>
      </c>
      <c r="G7" s="68"/>
      <c r="H7" s="69"/>
      <c r="I7" s="69"/>
      <c r="J7" s="70"/>
    </row>
    <row r="8" spans="1:17" ht="18" customHeight="1" x14ac:dyDescent="0.2">
      <c r="A8" s="13" t="s">
        <v>26</v>
      </c>
      <c r="B8" s="68"/>
      <c r="C8" s="69"/>
      <c r="D8" s="70"/>
      <c r="F8" s="1" t="s">
        <v>28</v>
      </c>
      <c r="G8" s="68"/>
      <c r="H8" s="69"/>
      <c r="I8" s="69"/>
      <c r="J8" s="70"/>
    </row>
    <row r="10" spans="1:17" s="8" customFormat="1" ht="36" customHeight="1" x14ac:dyDescent="0.2">
      <c r="A10" s="5" t="s">
        <v>20</v>
      </c>
      <c r="B10" s="29" t="s">
        <v>64</v>
      </c>
      <c r="C10" s="23" t="s">
        <v>6</v>
      </c>
      <c r="D10" s="33" t="s">
        <v>3</v>
      </c>
      <c r="E10" s="34" t="s">
        <v>4</v>
      </c>
      <c r="F10" s="5" t="s">
        <v>15</v>
      </c>
      <c r="G10" s="5" t="s">
        <v>14</v>
      </c>
      <c r="H10" s="7" t="s">
        <v>2</v>
      </c>
      <c r="I10" s="5" t="s">
        <v>7</v>
      </c>
      <c r="J10" s="7" t="s">
        <v>1</v>
      </c>
      <c r="K10" s="5" t="s">
        <v>21</v>
      </c>
    </row>
    <row r="11" spans="1:17" s="12" customFormat="1" ht="6.95" customHeight="1" x14ac:dyDescent="0.2">
      <c r="A11" s="9"/>
      <c r="B11" s="9"/>
      <c r="C11" s="32"/>
      <c r="D11" s="35"/>
      <c r="E11" s="36"/>
      <c r="F11" s="32"/>
      <c r="G11" s="9"/>
      <c r="H11" s="11"/>
      <c r="I11" s="9"/>
      <c r="J11" s="11"/>
      <c r="K11" s="9"/>
    </row>
    <row r="12" spans="1:17" s="8" customFormat="1" ht="18" customHeight="1" x14ac:dyDescent="0.2">
      <c r="A12" s="37" t="str">
        <f>IF(ROWS($A$11:$A11)&gt;MAX(Inventory!$P:$P),"",INDEX(Inventory!A:A,MATCH(ROWS($A$11:$A11),Inventory!$P:$P,0)))</f>
        <v>Samsung TV 50"</v>
      </c>
      <c r="B12" s="38" t="str">
        <f t="shared" ref="B12:B43" si="0">IF($A12="","",IF(ISBLANK(INDEX(inventory,MATCH($A12,item,0),2)),"",INDEX(inventory,MATCH($A12,item,0),2)))</f>
        <v>Living Room</v>
      </c>
      <c r="C12" s="38" t="str">
        <f t="shared" ref="C12:C43" si="1">IF($A12="","",IF(ISBLANK(INDEX(inventory,MATCH($A12,item,0),3)),"",INDEX(inventory,MATCH($A12,item,0),3)))</f>
        <v>Electronics</v>
      </c>
      <c r="D12" s="38" t="str">
        <f t="shared" ref="D12:D43" si="2">IF($A12="","",IF(ISBLANK(INDEX(inventory,MATCH($A12,item,0),4)),"",INDEX(inventory,MATCH($A12,item,0),4)))</f>
        <v>(UE50F6400)</v>
      </c>
      <c r="E12" s="38" t="str">
        <f t="shared" ref="E12:E43" si="3">IF($A12="","",IF(ISBLANK(INDEX(inventory,MATCH($A12,item,0),5)),"",INDEX(inventory,MATCH($A12,item,0),5)))</f>
        <v>UE5589410221</v>
      </c>
      <c r="F12" s="38">
        <f t="shared" ref="F12:F43" si="4">IF($A12="","",IF(ISBLANK(INDEX(inventory,MATCH($A12,item,0),6)),"",INDEX(inventory,MATCH($A12,item,0),6)))</f>
        <v>41595</v>
      </c>
      <c r="G12" s="38" t="str">
        <f t="shared" ref="G12:G43" si="5">IF($A12="","",IF(ISBLANK(INDEX(inventory,MATCH($A12,item,0),8)),"",INDEX(inventory,MATCH($A12,item,0),8)))</f>
        <v>New</v>
      </c>
      <c r="H12" s="39">
        <f t="shared" ref="H12:H75" si="6">IF($A12="","",INDEX(inventory,MATCH($A12,item,0),9))</f>
        <v>1550</v>
      </c>
      <c r="I12" s="38" t="str">
        <f t="shared" ref="I12:I43" si="7">IF($A12="","",IF(ISBLANK(INDEX(inventory,MATCH($A12,item,0),10)),"",INDEX(inventory,MATCH($A12,item,0),10)))</f>
        <v>Yes</v>
      </c>
      <c r="J12" s="38" t="str">
        <f t="shared" ref="J12:J43" si="8">IF($A12="","",IF(ISBLANK(INDEX(inventory,MATCH($A12,item,0),11)),"",INDEX(inventory,MATCH($A12,item,0),11)))</f>
        <v>5 Year</v>
      </c>
      <c r="K12" s="39">
        <f t="shared" ref="K12:K75" si="9">IF($A12="","",INDEX(inventory,MATCH($A12,item,0),12))</f>
        <v>43420</v>
      </c>
      <c r="L12" s="8">
        <f>IF(A12="","",ROW())</f>
        <v>12</v>
      </c>
      <c r="O12" s="12"/>
      <c r="Q12" s="1"/>
    </row>
    <row r="13" spans="1:17" s="8" customFormat="1" ht="18" customHeight="1" x14ac:dyDescent="0.2">
      <c r="A13" s="37" t="str">
        <f>IF(ROWS($A$11:$A12)&gt;MAX(Inventory!$P:$P),"",INDEX(Inventory!A:A,MATCH(ROWS($A$11:$A12),Inventory!$P:$P,0)))</f>
        <v>Dell Laptop</v>
      </c>
      <c r="B13" s="38" t="str">
        <f t="shared" si="0"/>
        <v>Home Office</v>
      </c>
      <c r="C13" s="38" t="str">
        <f t="shared" si="1"/>
        <v>Electronics</v>
      </c>
      <c r="D13" s="38" t="str">
        <f t="shared" si="2"/>
        <v>Precision M4600</v>
      </c>
      <c r="E13" s="38" t="str">
        <f t="shared" si="3"/>
        <v>N/A</v>
      </c>
      <c r="F13" s="38">
        <f t="shared" si="4"/>
        <v>40719</v>
      </c>
      <c r="G13" s="38" t="str">
        <f t="shared" si="5"/>
        <v>Excellent</v>
      </c>
      <c r="H13" s="39">
        <f t="shared" si="6"/>
        <v>3250</v>
      </c>
      <c r="I13" s="38" t="str">
        <f t="shared" si="7"/>
        <v>Yes</v>
      </c>
      <c r="J13" s="38" t="str">
        <f t="shared" si="8"/>
        <v>3 Year</v>
      </c>
      <c r="K13" s="39">
        <f t="shared" si="9"/>
        <v>41814</v>
      </c>
      <c r="L13" s="8">
        <f t="shared" ref="L13:L76" si="10">IF(A13="","",ROW())</f>
        <v>13</v>
      </c>
      <c r="O13" s="12"/>
      <c r="Q13" s="1"/>
    </row>
    <row r="14" spans="1:17" s="8" customFormat="1" ht="18" customHeight="1" x14ac:dyDescent="0.2">
      <c r="A14" s="37" t="str">
        <f>IF(ROWS($A$11:$A13)&gt;MAX(Inventory!$P:$P),"",INDEX(Inventory!A:A,MATCH(ROWS($A$11:$A13),Inventory!$P:$P,0)))</f>
        <v>Macbook Pro</v>
      </c>
      <c r="B14" s="38" t="str">
        <f t="shared" si="0"/>
        <v>Home Office</v>
      </c>
      <c r="C14" s="38" t="str">
        <f t="shared" si="1"/>
        <v>Electronics</v>
      </c>
      <c r="D14" s="38" t="str">
        <f t="shared" si="2"/>
        <v/>
      </c>
      <c r="E14" s="38" t="str">
        <f t="shared" si="3"/>
        <v/>
      </c>
      <c r="F14" s="38">
        <f t="shared" si="4"/>
        <v>40824</v>
      </c>
      <c r="G14" s="38" t="str">
        <f t="shared" si="5"/>
        <v>Excellent</v>
      </c>
      <c r="H14" s="39">
        <f t="shared" si="6"/>
        <v>1050</v>
      </c>
      <c r="I14" s="38" t="str">
        <f t="shared" si="7"/>
        <v>Yes</v>
      </c>
      <c r="J14" s="38" t="str">
        <f t="shared" si="8"/>
        <v>3 Year</v>
      </c>
      <c r="K14" s="39">
        <f t="shared" si="9"/>
        <v>41919</v>
      </c>
      <c r="L14" s="8">
        <f t="shared" si="10"/>
        <v>14</v>
      </c>
      <c r="O14" s="12"/>
      <c r="Q14" s="1"/>
    </row>
    <row r="15" spans="1:17" s="8" customFormat="1" ht="18" customHeight="1" x14ac:dyDescent="0.2">
      <c r="A15" s="37" t="str">
        <f>IF(ROWS($A$11:$A14)&gt;MAX(Inventory!$P:$P),"",INDEX(Inventory!A:A,MATCH(ROWS($A$11:$A14),Inventory!$P:$P,0)))</f>
        <v>Samsung Comp Monitor</v>
      </c>
      <c r="B15" s="38" t="str">
        <f t="shared" si="0"/>
        <v>Home Office</v>
      </c>
      <c r="C15" s="38" t="str">
        <f t="shared" si="1"/>
        <v>Electronics</v>
      </c>
      <c r="D15" s="38" t="str">
        <f t="shared" si="2"/>
        <v>CM 9450</v>
      </c>
      <c r="E15" s="38">
        <f t="shared" si="3"/>
        <v>944745485</v>
      </c>
      <c r="F15" s="38">
        <f t="shared" si="4"/>
        <v>40722</v>
      </c>
      <c r="G15" s="38" t="str">
        <f t="shared" si="5"/>
        <v>Excellent</v>
      </c>
      <c r="H15" s="39">
        <f t="shared" si="6"/>
        <v>230</v>
      </c>
      <c r="I15" s="38" t="str">
        <f t="shared" si="7"/>
        <v>Yes</v>
      </c>
      <c r="J15" s="38" t="str">
        <f t="shared" si="8"/>
        <v>3 Year</v>
      </c>
      <c r="K15" s="39">
        <f t="shared" si="9"/>
        <v>41817</v>
      </c>
      <c r="L15" s="8">
        <f t="shared" si="10"/>
        <v>15</v>
      </c>
      <c r="O15" s="12"/>
      <c r="Q15" s="1"/>
    </row>
    <row r="16" spans="1:17" s="8" customFormat="1" ht="18" customHeight="1" x14ac:dyDescent="0.2">
      <c r="A16" s="37" t="str">
        <f>IF(ROWS($A$11:$A15)&gt;MAX(Inventory!$P:$P),"",INDEX(Inventory!A:A,MATCH(ROWS($A$11:$A15),Inventory!$P:$P,0)))</f>
        <v>Samsung Comp Monitor</v>
      </c>
      <c r="B16" s="38" t="str">
        <f t="shared" si="0"/>
        <v>Home Office</v>
      </c>
      <c r="C16" s="38" t="str">
        <f t="shared" si="1"/>
        <v>Electronics</v>
      </c>
      <c r="D16" s="38" t="str">
        <f t="shared" si="2"/>
        <v>CM 9450</v>
      </c>
      <c r="E16" s="38">
        <f t="shared" si="3"/>
        <v>944745485</v>
      </c>
      <c r="F16" s="38">
        <f t="shared" si="4"/>
        <v>40722</v>
      </c>
      <c r="G16" s="38" t="str">
        <f t="shared" si="5"/>
        <v>Excellent</v>
      </c>
      <c r="H16" s="39">
        <f t="shared" si="6"/>
        <v>230</v>
      </c>
      <c r="I16" s="38" t="str">
        <f t="shared" si="7"/>
        <v>Yes</v>
      </c>
      <c r="J16" s="38" t="str">
        <f t="shared" si="8"/>
        <v>3 Year</v>
      </c>
      <c r="K16" s="39">
        <f t="shared" si="9"/>
        <v>41817</v>
      </c>
      <c r="L16" s="8">
        <f t="shared" si="10"/>
        <v>16</v>
      </c>
      <c r="O16" s="12"/>
      <c r="Q16" s="1"/>
    </row>
    <row r="17" spans="1:17" s="8" customFormat="1" ht="18" customHeight="1" x14ac:dyDescent="0.2">
      <c r="A17" s="37" t="str">
        <f>IF(ROWS($A$11:$A16)&gt;MAX(Inventory!$P:$P),"",INDEX(Inventory!A:A,MATCH(ROWS($A$11:$A16),Inventory!$P:$P,0)))</f>
        <v>Sat Nav Tom Tom</v>
      </c>
      <c r="B17" s="38" t="str">
        <f t="shared" si="0"/>
        <v>Car</v>
      </c>
      <c r="C17" s="38" t="str">
        <f t="shared" si="1"/>
        <v>Electronics</v>
      </c>
      <c r="D17" s="38" t="str">
        <f t="shared" si="2"/>
        <v>TomTom Go</v>
      </c>
      <c r="E17" s="38">
        <f t="shared" si="3"/>
        <v>52124</v>
      </c>
      <c r="F17" s="38">
        <f t="shared" si="4"/>
        <v>41548</v>
      </c>
      <c r="G17" s="38" t="str">
        <f t="shared" si="5"/>
        <v>New</v>
      </c>
      <c r="H17" s="39">
        <f t="shared" si="6"/>
        <v>120</v>
      </c>
      <c r="I17" s="38" t="str">
        <f t="shared" si="7"/>
        <v>Yes</v>
      </c>
      <c r="J17" s="38" t="str">
        <f t="shared" si="8"/>
        <v>1 Year</v>
      </c>
      <c r="K17" s="39">
        <f t="shared" si="9"/>
        <v>41912</v>
      </c>
      <c r="L17" s="8">
        <f t="shared" si="10"/>
        <v>17</v>
      </c>
      <c r="O17" s="12"/>
      <c r="Q17" s="1"/>
    </row>
    <row r="18" spans="1:17" s="8" customFormat="1" ht="18" customHeight="1" x14ac:dyDescent="0.2">
      <c r="A18" s="37" t="str">
        <f>IF(ROWS($A$11:$A17)&gt;MAX(Inventory!$P:$P),"",INDEX(Inventory!A:A,MATCH(ROWS($A$11:$A17),Inventory!$P:$P,0)))</f>
        <v>Kingsize Bed</v>
      </c>
      <c r="B18" s="38" t="str">
        <f t="shared" si="0"/>
        <v>Master Bedroom</v>
      </c>
      <c r="C18" s="38" t="str">
        <f t="shared" si="1"/>
        <v>Home Furniture</v>
      </c>
      <c r="D18" s="38" t="str">
        <f t="shared" si="2"/>
        <v>N/A</v>
      </c>
      <c r="E18" s="38" t="str">
        <f t="shared" si="3"/>
        <v>N/A</v>
      </c>
      <c r="F18" s="38">
        <f t="shared" si="4"/>
        <v>40139</v>
      </c>
      <c r="G18" s="38" t="str">
        <f t="shared" si="5"/>
        <v>Excellent</v>
      </c>
      <c r="H18" s="39">
        <f t="shared" si="6"/>
        <v>1200</v>
      </c>
      <c r="I18" s="38" t="str">
        <f t="shared" si="7"/>
        <v>Yes</v>
      </c>
      <c r="J18" s="38" t="str">
        <f t="shared" si="8"/>
        <v>10 Year</v>
      </c>
      <c r="K18" s="39">
        <f t="shared" si="9"/>
        <v>43790</v>
      </c>
      <c r="L18" s="8">
        <f t="shared" si="10"/>
        <v>18</v>
      </c>
      <c r="O18" s="12"/>
      <c r="Q18" s="1"/>
    </row>
    <row r="19" spans="1:17" s="8" customFormat="1" ht="18" customHeight="1" x14ac:dyDescent="0.2">
      <c r="A19" s="37" t="str">
        <f>IF(ROWS($A$11:$A18)&gt;MAX(Inventory!$P:$P),"",INDEX(Inventory!A:A,MATCH(ROWS($A$11:$A18),Inventory!$P:$P,0)))</f>
        <v/>
      </c>
      <c r="B19" s="38" t="str">
        <f t="shared" si="0"/>
        <v/>
      </c>
      <c r="C19" s="38" t="str">
        <f t="shared" si="1"/>
        <v/>
      </c>
      <c r="D19" s="38" t="str">
        <f t="shared" si="2"/>
        <v/>
      </c>
      <c r="E19" s="38" t="str">
        <f t="shared" si="3"/>
        <v/>
      </c>
      <c r="F19" s="38" t="str">
        <f t="shared" si="4"/>
        <v/>
      </c>
      <c r="G19" s="38" t="str">
        <f t="shared" si="5"/>
        <v/>
      </c>
      <c r="H19" s="39" t="str">
        <f t="shared" si="6"/>
        <v/>
      </c>
      <c r="I19" s="38" t="str">
        <f t="shared" si="7"/>
        <v/>
      </c>
      <c r="J19" s="38" t="str">
        <f t="shared" si="8"/>
        <v/>
      </c>
      <c r="K19" s="39" t="str">
        <f t="shared" si="9"/>
        <v/>
      </c>
      <c r="L19" s="8" t="str">
        <f t="shared" si="10"/>
        <v/>
      </c>
      <c r="O19" s="12"/>
    </row>
    <row r="20" spans="1:17" s="8" customFormat="1" ht="18" customHeight="1" x14ac:dyDescent="0.2">
      <c r="A20" s="37" t="str">
        <f>IF(ROWS($A$11:$A19)&gt;MAX(Inventory!$P:$P),"",INDEX(Inventory!A:A,MATCH(ROWS($A$11:$A19),Inventory!$P:$P,0)))</f>
        <v/>
      </c>
      <c r="B20" s="38" t="str">
        <f t="shared" si="0"/>
        <v/>
      </c>
      <c r="C20" s="38" t="str">
        <f t="shared" si="1"/>
        <v/>
      </c>
      <c r="D20" s="38" t="str">
        <f t="shared" si="2"/>
        <v/>
      </c>
      <c r="E20" s="38" t="str">
        <f t="shared" si="3"/>
        <v/>
      </c>
      <c r="F20" s="38" t="str">
        <f t="shared" si="4"/>
        <v/>
      </c>
      <c r="G20" s="38" t="str">
        <f t="shared" si="5"/>
        <v/>
      </c>
      <c r="H20" s="39" t="str">
        <f t="shared" si="6"/>
        <v/>
      </c>
      <c r="I20" s="38" t="str">
        <f t="shared" si="7"/>
        <v/>
      </c>
      <c r="J20" s="38" t="str">
        <f t="shared" si="8"/>
        <v/>
      </c>
      <c r="K20" s="39" t="str">
        <f t="shared" si="9"/>
        <v/>
      </c>
      <c r="L20" s="8" t="str">
        <f t="shared" si="10"/>
        <v/>
      </c>
      <c r="O20" s="12"/>
    </row>
    <row r="21" spans="1:17" s="8" customFormat="1" ht="18" customHeight="1" x14ac:dyDescent="0.2">
      <c r="A21" s="37" t="str">
        <f>IF(ROWS($A$11:$A20)&gt;MAX(Inventory!$P:$P),"",INDEX(Inventory!A:A,MATCH(ROWS($A$11:$A20),Inventory!$P:$P,0)))</f>
        <v/>
      </c>
      <c r="B21" s="38" t="str">
        <f t="shared" si="0"/>
        <v/>
      </c>
      <c r="C21" s="38" t="str">
        <f t="shared" si="1"/>
        <v/>
      </c>
      <c r="D21" s="38" t="str">
        <f t="shared" si="2"/>
        <v/>
      </c>
      <c r="E21" s="38" t="str">
        <f t="shared" si="3"/>
        <v/>
      </c>
      <c r="F21" s="38" t="str">
        <f t="shared" si="4"/>
        <v/>
      </c>
      <c r="G21" s="38" t="str">
        <f t="shared" si="5"/>
        <v/>
      </c>
      <c r="H21" s="39" t="str">
        <f t="shared" si="6"/>
        <v/>
      </c>
      <c r="I21" s="38" t="str">
        <f t="shared" si="7"/>
        <v/>
      </c>
      <c r="J21" s="38" t="str">
        <f t="shared" si="8"/>
        <v/>
      </c>
      <c r="K21" s="39" t="str">
        <f t="shared" si="9"/>
        <v/>
      </c>
      <c r="L21" s="8" t="str">
        <f t="shared" si="10"/>
        <v/>
      </c>
      <c r="O21" s="12"/>
    </row>
    <row r="22" spans="1:17" s="8" customFormat="1" ht="18" customHeight="1" x14ac:dyDescent="0.2">
      <c r="A22" s="37" t="str">
        <f>IF(ROWS($A$11:$A21)&gt;MAX(Inventory!$P:$P),"",INDEX(Inventory!A:A,MATCH(ROWS($A$11:$A21),Inventory!$P:$P,0)))</f>
        <v/>
      </c>
      <c r="B22" s="38" t="str">
        <f t="shared" si="0"/>
        <v/>
      </c>
      <c r="C22" s="38" t="str">
        <f t="shared" si="1"/>
        <v/>
      </c>
      <c r="D22" s="38" t="str">
        <f t="shared" si="2"/>
        <v/>
      </c>
      <c r="E22" s="38" t="str">
        <f t="shared" si="3"/>
        <v/>
      </c>
      <c r="F22" s="38" t="str">
        <f t="shared" si="4"/>
        <v/>
      </c>
      <c r="G22" s="38" t="str">
        <f t="shared" si="5"/>
        <v/>
      </c>
      <c r="H22" s="39" t="str">
        <f t="shared" si="6"/>
        <v/>
      </c>
      <c r="I22" s="38" t="str">
        <f t="shared" si="7"/>
        <v/>
      </c>
      <c r="J22" s="38" t="str">
        <f t="shared" si="8"/>
        <v/>
      </c>
      <c r="K22" s="39" t="str">
        <f t="shared" si="9"/>
        <v/>
      </c>
      <c r="L22" s="8" t="str">
        <f t="shared" si="10"/>
        <v/>
      </c>
    </row>
    <row r="23" spans="1:17" s="8" customFormat="1" ht="18" customHeight="1" x14ac:dyDescent="0.2">
      <c r="A23" s="37" t="str">
        <f>IF(ROWS($A$11:$A22)&gt;MAX(Inventory!$P:$P),"",INDEX(Inventory!A:A,MATCH(ROWS($A$11:$A22),Inventory!$P:$P,0)))</f>
        <v/>
      </c>
      <c r="B23" s="38" t="str">
        <f t="shared" si="0"/>
        <v/>
      </c>
      <c r="C23" s="38" t="str">
        <f t="shared" si="1"/>
        <v/>
      </c>
      <c r="D23" s="38" t="str">
        <f t="shared" si="2"/>
        <v/>
      </c>
      <c r="E23" s="38" t="str">
        <f t="shared" si="3"/>
        <v/>
      </c>
      <c r="F23" s="38" t="str">
        <f t="shared" si="4"/>
        <v/>
      </c>
      <c r="G23" s="38" t="str">
        <f t="shared" si="5"/>
        <v/>
      </c>
      <c r="H23" s="39" t="str">
        <f t="shared" si="6"/>
        <v/>
      </c>
      <c r="I23" s="38" t="str">
        <f t="shared" si="7"/>
        <v/>
      </c>
      <c r="J23" s="38" t="str">
        <f t="shared" si="8"/>
        <v/>
      </c>
      <c r="K23" s="39" t="str">
        <f t="shared" si="9"/>
        <v/>
      </c>
      <c r="L23" s="8" t="str">
        <f t="shared" si="10"/>
        <v/>
      </c>
    </row>
    <row r="24" spans="1:17" s="8" customFormat="1" ht="18" customHeight="1" x14ac:dyDescent="0.2">
      <c r="A24" s="37" t="str">
        <f>IF(ROWS($A$11:$A23)&gt;MAX(Inventory!$P:$P),"",INDEX(Inventory!A:A,MATCH(ROWS($A$11:$A23),Inventory!$P:$P,0)))</f>
        <v/>
      </c>
      <c r="B24" s="38" t="str">
        <f t="shared" si="0"/>
        <v/>
      </c>
      <c r="C24" s="38" t="str">
        <f t="shared" si="1"/>
        <v/>
      </c>
      <c r="D24" s="38" t="str">
        <f t="shared" si="2"/>
        <v/>
      </c>
      <c r="E24" s="38" t="str">
        <f t="shared" si="3"/>
        <v/>
      </c>
      <c r="F24" s="38" t="str">
        <f t="shared" si="4"/>
        <v/>
      </c>
      <c r="G24" s="38" t="str">
        <f t="shared" si="5"/>
        <v/>
      </c>
      <c r="H24" s="39" t="str">
        <f t="shared" si="6"/>
        <v/>
      </c>
      <c r="I24" s="38" t="str">
        <f t="shared" si="7"/>
        <v/>
      </c>
      <c r="J24" s="38" t="str">
        <f t="shared" si="8"/>
        <v/>
      </c>
      <c r="K24" s="39" t="str">
        <f t="shared" si="9"/>
        <v/>
      </c>
      <c r="L24" s="8" t="str">
        <f t="shared" si="10"/>
        <v/>
      </c>
    </row>
    <row r="25" spans="1:17" s="8" customFormat="1" ht="18" customHeight="1" x14ac:dyDescent="0.2">
      <c r="A25" s="37" t="str">
        <f>IF(ROWS($A$11:$A24)&gt;MAX(Inventory!$P:$P),"",INDEX(Inventory!A:A,MATCH(ROWS($A$11:$A24),Inventory!$P:$P,0)))</f>
        <v/>
      </c>
      <c r="B25" s="38" t="str">
        <f t="shared" si="0"/>
        <v/>
      </c>
      <c r="C25" s="38" t="str">
        <f t="shared" si="1"/>
        <v/>
      </c>
      <c r="D25" s="38" t="str">
        <f t="shared" si="2"/>
        <v/>
      </c>
      <c r="E25" s="38" t="str">
        <f t="shared" si="3"/>
        <v/>
      </c>
      <c r="F25" s="38" t="str">
        <f t="shared" si="4"/>
        <v/>
      </c>
      <c r="G25" s="38" t="str">
        <f t="shared" si="5"/>
        <v/>
      </c>
      <c r="H25" s="39" t="str">
        <f t="shared" si="6"/>
        <v/>
      </c>
      <c r="I25" s="38" t="str">
        <f t="shared" si="7"/>
        <v/>
      </c>
      <c r="J25" s="38" t="str">
        <f t="shared" si="8"/>
        <v/>
      </c>
      <c r="K25" s="39" t="str">
        <f t="shared" si="9"/>
        <v/>
      </c>
      <c r="L25" s="8" t="str">
        <f t="shared" si="10"/>
        <v/>
      </c>
    </row>
    <row r="26" spans="1:17" s="8" customFormat="1" ht="18" customHeight="1" x14ac:dyDescent="0.2">
      <c r="A26" s="37" t="str">
        <f>IF(ROWS($A$11:$A25)&gt;MAX(Inventory!$P:$P),"",INDEX(Inventory!A:A,MATCH(ROWS($A$11:$A25),Inventory!$P:$P,0)))</f>
        <v/>
      </c>
      <c r="B26" s="38" t="str">
        <f t="shared" si="0"/>
        <v/>
      </c>
      <c r="C26" s="38" t="str">
        <f t="shared" si="1"/>
        <v/>
      </c>
      <c r="D26" s="38" t="str">
        <f t="shared" si="2"/>
        <v/>
      </c>
      <c r="E26" s="38" t="str">
        <f t="shared" si="3"/>
        <v/>
      </c>
      <c r="F26" s="38" t="str">
        <f t="shared" si="4"/>
        <v/>
      </c>
      <c r="G26" s="38" t="str">
        <f t="shared" si="5"/>
        <v/>
      </c>
      <c r="H26" s="39" t="str">
        <f t="shared" si="6"/>
        <v/>
      </c>
      <c r="I26" s="38" t="str">
        <f t="shared" si="7"/>
        <v/>
      </c>
      <c r="J26" s="38" t="str">
        <f t="shared" si="8"/>
        <v/>
      </c>
      <c r="K26" s="39" t="str">
        <f t="shared" si="9"/>
        <v/>
      </c>
      <c r="L26" s="8" t="str">
        <f t="shared" si="10"/>
        <v/>
      </c>
    </row>
    <row r="27" spans="1:17" s="8" customFormat="1" ht="18" customHeight="1" x14ac:dyDescent="0.2">
      <c r="A27" s="37" t="str">
        <f>IF(ROWS($A$11:$A26)&gt;MAX(Inventory!$P:$P),"",INDEX(Inventory!A:A,MATCH(ROWS($A$11:$A26),Inventory!$P:$P,0)))</f>
        <v/>
      </c>
      <c r="B27" s="38" t="str">
        <f t="shared" si="0"/>
        <v/>
      </c>
      <c r="C27" s="38" t="str">
        <f t="shared" si="1"/>
        <v/>
      </c>
      <c r="D27" s="38" t="str">
        <f t="shared" si="2"/>
        <v/>
      </c>
      <c r="E27" s="38" t="str">
        <f t="shared" si="3"/>
        <v/>
      </c>
      <c r="F27" s="38" t="str">
        <f t="shared" si="4"/>
        <v/>
      </c>
      <c r="G27" s="38" t="str">
        <f t="shared" si="5"/>
        <v/>
      </c>
      <c r="H27" s="39" t="str">
        <f t="shared" si="6"/>
        <v/>
      </c>
      <c r="I27" s="38" t="str">
        <f t="shared" si="7"/>
        <v/>
      </c>
      <c r="J27" s="38" t="str">
        <f t="shared" si="8"/>
        <v/>
      </c>
      <c r="K27" s="39" t="str">
        <f t="shared" si="9"/>
        <v/>
      </c>
      <c r="L27" s="8" t="str">
        <f t="shared" si="10"/>
        <v/>
      </c>
    </row>
    <row r="28" spans="1:17" s="8" customFormat="1" ht="18" customHeight="1" x14ac:dyDescent="0.2">
      <c r="A28" s="37" t="str">
        <f>IF(ROWS($A$11:$A27)&gt;MAX(Inventory!$P:$P),"",INDEX(Inventory!A:A,MATCH(ROWS($A$11:$A27),Inventory!$P:$P,0)))</f>
        <v/>
      </c>
      <c r="B28" s="38" t="str">
        <f t="shared" si="0"/>
        <v/>
      </c>
      <c r="C28" s="38" t="str">
        <f t="shared" si="1"/>
        <v/>
      </c>
      <c r="D28" s="38" t="str">
        <f t="shared" si="2"/>
        <v/>
      </c>
      <c r="E28" s="38" t="str">
        <f t="shared" si="3"/>
        <v/>
      </c>
      <c r="F28" s="38" t="str">
        <f t="shared" si="4"/>
        <v/>
      </c>
      <c r="G28" s="38" t="str">
        <f t="shared" si="5"/>
        <v/>
      </c>
      <c r="H28" s="39" t="str">
        <f t="shared" si="6"/>
        <v/>
      </c>
      <c r="I28" s="38" t="str">
        <f t="shared" si="7"/>
        <v/>
      </c>
      <c r="J28" s="38" t="str">
        <f t="shared" si="8"/>
        <v/>
      </c>
      <c r="K28" s="39" t="str">
        <f t="shared" si="9"/>
        <v/>
      </c>
      <c r="L28" s="8" t="str">
        <f t="shared" si="10"/>
        <v/>
      </c>
    </row>
    <row r="29" spans="1:17" s="8" customFormat="1" ht="18" customHeight="1" x14ac:dyDescent="0.2">
      <c r="A29" s="37" t="str">
        <f>IF(ROWS($A$11:$A28)&gt;MAX(Inventory!$P:$P),"",INDEX(Inventory!A:A,MATCH(ROWS($A$11:$A28),Inventory!$P:$P,0)))</f>
        <v/>
      </c>
      <c r="B29" s="38" t="str">
        <f t="shared" si="0"/>
        <v/>
      </c>
      <c r="C29" s="38" t="str">
        <f t="shared" si="1"/>
        <v/>
      </c>
      <c r="D29" s="38" t="str">
        <f t="shared" si="2"/>
        <v/>
      </c>
      <c r="E29" s="38" t="str">
        <f t="shared" si="3"/>
        <v/>
      </c>
      <c r="F29" s="38" t="str">
        <f t="shared" si="4"/>
        <v/>
      </c>
      <c r="G29" s="38" t="str">
        <f t="shared" si="5"/>
        <v/>
      </c>
      <c r="H29" s="39" t="str">
        <f t="shared" si="6"/>
        <v/>
      </c>
      <c r="I29" s="38" t="str">
        <f t="shared" si="7"/>
        <v/>
      </c>
      <c r="J29" s="38" t="str">
        <f t="shared" si="8"/>
        <v/>
      </c>
      <c r="K29" s="39" t="str">
        <f t="shared" si="9"/>
        <v/>
      </c>
      <c r="L29" s="8" t="str">
        <f t="shared" si="10"/>
        <v/>
      </c>
    </row>
    <row r="30" spans="1:17" s="8" customFormat="1" ht="18" customHeight="1" x14ac:dyDescent="0.2">
      <c r="A30" s="37" t="str">
        <f>IF(ROWS($A$11:$A29)&gt;MAX(Inventory!$P:$P),"",INDEX(Inventory!A:A,MATCH(ROWS($A$11:$A29),Inventory!$P:$P,0)))</f>
        <v/>
      </c>
      <c r="B30" s="38" t="str">
        <f t="shared" si="0"/>
        <v/>
      </c>
      <c r="C30" s="38" t="str">
        <f t="shared" si="1"/>
        <v/>
      </c>
      <c r="D30" s="38" t="str">
        <f t="shared" si="2"/>
        <v/>
      </c>
      <c r="E30" s="38" t="str">
        <f t="shared" si="3"/>
        <v/>
      </c>
      <c r="F30" s="38" t="str">
        <f t="shared" si="4"/>
        <v/>
      </c>
      <c r="G30" s="38" t="str">
        <f t="shared" si="5"/>
        <v/>
      </c>
      <c r="H30" s="39" t="str">
        <f t="shared" si="6"/>
        <v/>
      </c>
      <c r="I30" s="38" t="str">
        <f t="shared" si="7"/>
        <v/>
      </c>
      <c r="J30" s="38" t="str">
        <f t="shared" si="8"/>
        <v/>
      </c>
      <c r="K30" s="39" t="str">
        <f t="shared" si="9"/>
        <v/>
      </c>
      <c r="L30" s="8" t="str">
        <f t="shared" si="10"/>
        <v/>
      </c>
    </row>
    <row r="31" spans="1:17" s="8" customFormat="1" ht="18" customHeight="1" x14ac:dyDescent="0.2">
      <c r="A31" s="37" t="str">
        <f>IF(ROWS($A$11:$A30)&gt;MAX(Inventory!$P:$P),"",INDEX(Inventory!A:A,MATCH(ROWS($A$11:$A30),Inventory!$P:$P,0)))</f>
        <v/>
      </c>
      <c r="B31" s="38" t="str">
        <f t="shared" si="0"/>
        <v/>
      </c>
      <c r="C31" s="38" t="str">
        <f t="shared" si="1"/>
        <v/>
      </c>
      <c r="D31" s="38" t="str">
        <f t="shared" si="2"/>
        <v/>
      </c>
      <c r="E31" s="38" t="str">
        <f t="shared" si="3"/>
        <v/>
      </c>
      <c r="F31" s="38" t="str">
        <f t="shared" si="4"/>
        <v/>
      </c>
      <c r="G31" s="38" t="str">
        <f t="shared" si="5"/>
        <v/>
      </c>
      <c r="H31" s="39" t="str">
        <f t="shared" si="6"/>
        <v/>
      </c>
      <c r="I31" s="38" t="str">
        <f t="shared" si="7"/>
        <v/>
      </c>
      <c r="J31" s="38" t="str">
        <f t="shared" si="8"/>
        <v/>
      </c>
      <c r="K31" s="39" t="str">
        <f t="shared" si="9"/>
        <v/>
      </c>
      <c r="L31" s="8" t="str">
        <f t="shared" si="10"/>
        <v/>
      </c>
    </row>
    <row r="32" spans="1:17" s="8" customFormat="1" ht="18" customHeight="1" x14ac:dyDescent="0.2">
      <c r="A32" s="37" t="str">
        <f>IF(ROWS($A$11:$A31)&gt;MAX(Inventory!$P:$P),"",INDEX(Inventory!A:A,MATCH(ROWS($A$11:$A31),Inventory!$P:$P,0)))</f>
        <v/>
      </c>
      <c r="B32" s="38" t="str">
        <f t="shared" si="0"/>
        <v/>
      </c>
      <c r="C32" s="38" t="str">
        <f t="shared" si="1"/>
        <v/>
      </c>
      <c r="D32" s="38" t="str">
        <f t="shared" si="2"/>
        <v/>
      </c>
      <c r="E32" s="38" t="str">
        <f t="shared" si="3"/>
        <v/>
      </c>
      <c r="F32" s="38" t="str">
        <f t="shared" si="4"/>
        <v/>
      </c>
      <c r="G32" s="38" t="str">
        <f t="shared" si="5"/>
        <v/>
      </c>
      <c r="H32" s="39" t="str">
        <f t="shared" si="6"/>
        <v/>
      </c>
      <c r="I32" s="38" t="str">
        <f t="shared" si="7"/>
        <v/>
      </c>
      <c r="J32" s="38" t="str">
        <f t="shared" si="8"/>
        <v/>
      </c>
      <c r="K32" s="39" t="str">
        <f t="shared" si="9"/>
        <v/>
      </c>
      <c r="L32" s="8" t="str">
        <f t="shared" si="10"/>
        <v/>
      </c>
    </row>
    <row r="33" spans="1:12" s="8" customFormat="1" ht="18" customHeight="1" x14ac:dyDescent="0.2">
      <c r="A33" s="37" t="str">
        <f>IF(ROWS($A$11:$A32)&gt;MAX(Inventory!$P:$P),"",INDEX(Inventory!A:A,MATCH(ROWS($A$11:$A32),Inventory!$P:$P,0)))</f>
        <v/>
      </c>
      <c r="B33" s="38" t="str">
        <f t="shared" si="0"/>
        <v/>
      </c>
      <c r="C33" s="38" t="str">
        <f t="shared" si="1"/>
        <v/>
      </c>
      <c r="D33" s="38" t="str">
        <f t="shared" si="2"/>
        <v/>
      </c>
      <c r="E33" s="38" t="str">
        <f t="shared" si="3"/>
        <v/>
      </c>
      <c r="F33" s="38" t="str">
        <f t="shared" si="4"/>
        <v/>
      </c>
      <c r="G33" s="38" t="str">
        <f t="shared" si="5"/>
        <v/>
      </c>
      <c r="H33" s="39" t="str">
        <f t="shared" si="6"/>
        <v/>
      </c>
      <c r="I33" s="38" t="str">
        <f t="shared" si="7"/>
        <v/>
      </c>
      <c r="J33" s="38" t="str">
        <f t="shared" si="8"/>
        <v/>
      </c>
      <c r="K33" s="39" t="str">
        <f t="shared" si="9"/>
        <v/>
      </c>
      <c r="L33" s="8" t="str">
        <f t="shared" si="10"/>
        <v/>
      </c>
    </row>
    <row r="34" spans="1:12" s="8" customFormat="1" ht="18" customHeight="1" x14ac:dyDescent="0.2">
      <c r="A34" s="37" t="str">
        <f>IF(ROWS($A$11:$A33)&gt;MAX(Inventory!$P:$P),"",INDEX(Inventory!A:A,MATCH(ROWS($A$11:$A33),Inventory!$P:$P,0)))</f>
        <v/>
      </c>
      <c r="B34" s="38" t="str">
        <f t="shared" si="0"/>
        <v/>
      </c>
      <c r="C34" s="38" t="str">
        <f t="shared" si="1"/>
        <v/>
      </c>
      <c r="D34" s="38" t="str">
        <f t="shared" si="2"/>
        <v/>
      </c>
      <c r="E34" s="38" t="str">
        <f t="shared" si="3"/>
        <v/>
      </c>
      <c r="F34" s="38" t="str">
        <f t="shared" si="4"/>
        <v/>
      </c>
      <c r="G34" s="38" t="str">
        <f t="shared" si="5"/>
        <v/>
      </c>
      <c r="H34" s="39" t="str">
        <f t="shared" si="6"/>
        <v/>
      </c>
      <c r="I34" s="38" t="str">
        <f t="shared" si="7"/>
        <v/>
      </c>
      <c r="J34" s="38" t="str">
        <f t="shared" si="8"/>
        <v/>
      </c>
      <c r="K34" s="39" t="str">
        <f t="shared" si="9"/>
        <v/>
      </c>
      <c r="L34" s="8" t="str">
        <f t="shared" si="10"/>
        <v/>
      </c>
    </row>
    <row r="35" spans="1:12" s="8" customFormat="1" ht="18" customHeight="1" x14ac:dyDescent="0.2">
      <c r="A35" s="37" t="str">
        <f>IF(ROWS($A$11:$A34)&gt;MAX(Inventory!$P:$P),"",INDEX(Inventory!A:A,MATCH(ROWS($A$11:$A34),Inventory!$P:$P,0)))</f>
        <v/>
      </c>
      <c r="B35" s="38" t="str">
        <f t="shared" si="0"/>
        <v/>
      </c>
      <c r="C35" s="38" t="str">
        <f t="shared" si="1"/>
        <v/>
      </c>
      <c r="D35" s="38" t="str">
        <f t="shared" si="2"/>
        <v/>
      </c>
      <c r="E35" s="38" t="str">
        <f t="shared" si="3"/>
        <v/>
      </c>
      <c r="F35" s="38" t="str">
        <f t="shared" si="4"/>
        <v/>
      </c>
      <c r="G35" s="38" t="str">
        <f t="shared" si="5"/>
        <v/>
      </c>
      <c r="H35" s="39" t="str">
        <f t="shared" si="6"/>
        <v/>
      </c>
      <c r="I35" s="38" t="str">
        <f t="shared" si="7"/>
        <v/>
      </c>
      <c r="J35" s="38" t="str">
        <f t="shared" si="8"/>
        <v/>
      </c>
      <c r="K35" s="39" t="str">
        <f t="shared" si="9"/>
        <v/>
      </c>
      <c r="L35" s="8" t="str">
        <f t="shared" si="10"/>
        <v/>
      </c>
    </row>
    <row r="36" spans="1:12" s="8" customFormat="1" ht="18" customHeight="1" x14ac:dyDescent="0.2">
      <c r="A36" s="37" t="str">
        <f>IF(ROWS($A$11:$A35)&gt;MAX(Inventory!$P:$P),"",INDEX(Inventory!A:A,MATCH(ROWS($A$11:$A35),Inventory!$P:$P,0)))</f>
        <v/>
      </c>
      <c r="B36" s="38" t="str">
        <f t="shared" si="0"/>
        <v/>
      </c>
      <c r="C36" s="38" t="str">
        <f t="shared" si="1"/>
        <v/>
      </c>
      <c r="D36" s="38" t="str">
        <f t="shared" si="2"/>
        <v/>
      </c>
      <c r="E36" s="38" t="str">
        <f t="shared" si="3"/>
        <v/>
      </c>
      <c r="F36" s="38" t="str">
        <f t="shared" si="4"/>
        <v/>
      </c>
      <c r="G36" s="38" t="str">
        <f t="shared" si="5"/>
        <v/>
      </c>
      <c r="H36" s="39" t="str">
        <f t="shared" si="6"/>
        <v/>
      </c>
      <c r="I36" s="38" t="str">
        <f t="shared" si="7"/>
        <v/>
      </c>
      <c r="J36" s="38" t="str">
        <f t="shared" si="8"/>
        <v/>
      </c>
      <c r="K36" s="39" t="str">
        <f t="shared" si="9"/>
        <v/>
      </c>
      <c r="L36" s="8" t="str">
        <f t="shared" si="10"/>
        <v/>
      </c>
    </row>
    <row r="37" spans="1:12" s="8" customFormat="1" ht="18" customHeight="1" x14ac:dyDescent="0.2">
      <c r="A37" s="37" t="str">
        <f>IF(ROWS($A$11:$A36)&gt;MAX(Inventory!$P:$P),"",INDEX(Inventory!A:A,MATCH(ROWS($A$11:$A36),Inventory!$P:$P,0)))</f>
        <v/>
      </c>
      <c r="B37" s="38" t="str">
        <f t="shared" si="0"/>
        <v/>
      </c>
      <c r="C37" s="38" t="str">
        <f t="shared" si="1"/>
        <v/>
      </c>
      <c r="D37" s="38" t="str">
        <f t="shared" si="2"/>
        <v/>
      </c>
      <c r="E37" s="38" t="str">
        <f t="shared" si="3"/>
        <v/>
      </c>
      <c r="F37" s="38" t="str">
        <f t="shared" si="4"/>
        <v/>
      </c>
      <c r="G37" s="38" t="str">
        <f t="shared" si="5"/>
        <v/>
      </c>
      <c r="H37" s="39" t="str">
        <f t="shared" si="6"/>
        <v/>
      </c>
      <c r="I37" s="38" t="str">
        <f t="shared" si="7"/>
        <v/>
      </c>
      <c r="J37" s="38" t="str">
        <f t="shared" si="8"/>
        <v/>
      </c>
      <c r="K37" s="39" t="str">
        <f t="shared" si="9"/>
        <v/>
      </c>
      <c r="L37" s="8" t="str">
        <f t="shared" si="10"/>
        <v/>
      </c>
    </row>
    <row r="38" spans="1:12" s="8" customFormat="1" ht="18" customHeight="1" x14ac:dyDescent="0.2">
      <c r="A38" s="37" t="str">
        <f>IF(ROWS($A$11:$A37)&gt;MAX(Inventory!$P:$P),"",INDEX(Inventory!A:A,MATCH(ROWS($A$11:$A37),Inventory!$P:$P,0)))</f>
        <v/>
      </c>
      <c r="B38" s="38" t="str">
        <f t="shared" si="0"/>
        <v/>
      </c>
      <c r="C38" s="38" t="str">
        <f t="shared" si="1"/>
        <v/>
      </c>
      <c r="D38" s="38" t="str">
        <f t="shared" si="2"/>
        <v/>
      </c>
      <c r="E38" s="38" t="str">
        <f t="shared" si="3"/>
        <v/>
      </c>
      <c r="F38" s="38" t="str">
        <f t="shared" si="4"/>
        <v/>
      </c>
      <c r="G38" s="38" t="str">
        <f t="shared" si="5"/>
        <v/>
      </c>
      <c r="H38" s="39" t="str">
        <f t="shared" si="6"/>
        <v/>
      </c>
      <c r="I38" s="38" t="str">
        <f t="shared" si="7"/>
        <v/>
      </c>
      <c r="J38" s="38" t="str">
        <f t="shared" si="8"/>
        <v/>
      </c>
      <c r="K38" s="39" t="str">
        <f t="shared" si="9"/>
        <v/>
      </c>
      <c r="L38" s="8" t="str">
        <f t="shared" si="10"/>
        <v/>
      </c>
    </row>
    <row r="39" spans="1:12" s="8" customFormat="1" ht="18" customHeight="1" x14ac:dyDescent="0.2">
      <c r="A39" s="37" t="str">
        <f>IF(ROWS($A$11:$A38)&gt;MAX(Inventory!$P:$P),"",INDEX(Inventory!A:A,MATCH(ROWS($A$11:$A38),Inventory!$P:$P,0)))</f>
        <v/>
      </c>
      <c r="B39" s="38" t="str">
        <f t="shared" si="0"/>
        <v/>
      </c>
      <c r="C39" s="38" t="str">
        <f t="shared" si="1"/>
        <v/>
      </c>
      <c r="D39" s="38" t="str">
        <f t="shared" si="2"/>
        <v/>
      </c>
      <c r="E39" s="38" t="str">
        <f t="shared" si="3"/>
        <v/>
      </c>
      <c r="F39" s="38" t="str">
        <f t="shared" si="4"/>
        <v/>
      </c>
      <c r="G39" s="38" t="str">
        <f t="shared" si="5"/>
        <v/>
      </c>
      <c r="H39" s="39" t="str">
        <f t="shared" si="6"/>
        <v/>
      </c>
      <c r="I39" s="38" t="str">
        <f t="shared" si="7"/>
        <v/>
      </c>
      <c r="J39" s="38" t="str">
        <f t="shared" si="8"/>
        <v/>
      </c>
      <c r="K39" s="39" t="str">
        <f t="shared" si="9"/>
        <v/>
      </c>
      <c r="L39" s="8" t="str">
        <f t="shared" si="10"/>
        <v/>
      </c>
    </row>
    <row r="40" spans="1:12" s="8" customFormat="1" ht="18" customHeight="1" x14ac:dyDescent="0.2">
      <c r="A40" s="37" t="str">
        <f>IF(ROWS($A$11:$A39)&gt;MAX(Inventory!$P:$P),"",INDEX(Inventory!A:A,MATCH(ROWS($A$11:$A39),Inventory!$P:$P,0)))</f>
        <v/>
      </c>
      <c r="B40" s="38" t="str">
        <f t="shared" si="0"/>
        <v/>
      </c>
      <c r="C40" s="38" t="str">
        <f t="shared" si="1"/>
        <v/>
      </c>
      <c r="D40" s="38" t="str">
        <f t="shared" si="2"/>
        <v/>
      </c>
      <c r="E40" s="38" t="str">
        <f t="shared" si="3"/>
        <v/>
      </c>
      <c r="F40" s="38" t="str">
        <f t="shared" si="4"/>
        <v/>
      </c>
      <c r="G40" s="38" t="str">
        <f t="shared" si="5"/>
        <v/>
      </c>
      <c r="H40" s="39" t="str">
        <f t="shared" si="6"/>
        <v/>
      </c>
      <c r="I40" s="38" t="str">
        <f t="shared" si="7"/>
        <v/>
      </c>
      <c r="J40" s="38" t="str">
        <f t="shared" si="8"/>
        <v/>
      </c>
      <c r="K40" s="39" t="str">
        <f t="shared" si="9"/>
        <v/>
      </c>
      <c r="L40" s="8" t="str">
        <f t="shared" si="10"/>
        <v/>
      </c>
    </row>
    <row r="41" spans="1:12" s="8" customFormat="1" ht="18" customHeight="1" x14ac:dyDescent="0.2">
      <c r="A41" s="37" t="str">
        <f>IF(ROWS($A$11:$A40)&gt;MAX(Inventory!$P:$P),"",INDEX(Inventory!A:A,MATCH(ROWS($A$11:$A40),Inventory!$P:$P,0)))</f>
        <v/>
      </c>
      <c r="B41" s="38" t="str">
        <f t="shared" si="0"/>
        <v/>
      </c>
      <c r="C41" s="38" t="str">
        <f t="shared" si="1"/>
        <v/>
      </c>
      <c r="D41" s="38" t="str">
        <f t="shared" si="2"/>
        <v/>
      </c>
      <c r="E41" s="38" t="str">
        <f t="shared" si="3"/>
        <v/>
      </c>
      <c r="F41" s="38" t="str">
        <f t="shared" si="4"/>
        <v/>
      </c>
      <c r="G41" s="38" t="str">
        <f t="shared" si="5"/>
        <v/>
      </c>
      <c r="H41" s="39" t="str">
        <f t="shared" si="6"/>
        <v/>
      </c>
      <c r="I41" s="38" t="str">
        <f t="shared" si="7"/>
        <v/>
      </c>
      <c r="J41" s="38" t="str">
        <f t="shared" si="8"/>
        <v/>
      </c>
      <c r="K41" s="39" t="str">
        <f t="shared" si="9"/>
        <v/>
      </c>
      <c r="L41" s="8" t="str">
        <f t="shared" si="10"/>
        <v/>
      </c>
    </row>
    <row r="42" spans="1:12" s="8" customFormat="1" ht="18" customHeight="1" x14ac:dyDescent="0.2">
      <c r="A42" s="37" t="str">
        <f>IF(ROWS($A$11:$A41)&gt;MAX(Inventory!$P:$P),"",INDEX(Inventory!A:A,MATCH(ROWS($A$11:$A41),Inventory!$P:$P,0)))</f>
        <v/>
      </c>
      <c r="B42" s="38" t="str">
        <f t="shared" si="0"/>
        <v/>
      </c>
      <c r="C42" s="38" t="str">
        <f t="shared" si="1"/>
        <v/>
      </c>
      <c r="D42" s="38" t="str">
        <f t="shared" si="2"/>
        <v/>
      </c>
      <c r="E42" s="38" t="str">
        <f t="shared" si="3"/>
        <v/>
      </c>
      <c r="F42" s="38" t="str">
        <f t="shared" si="4"/>
        <v/>
      </c>
      <c r="G42" s="38" t="str">
        <f t="shared" si="5"/>
        <v/>
      </c>
      <c r="H42" s="39" t="str">
        <f t="shared" si="6"/>
        <v/>
      </c>
      <c r="I42" s="38" t="str">
        <f t="shared" si="7"/>
        <v/>
      </c>
      <c r="J42" s="38" t="str">
        <f t="shared" si="8"/>
        <v/>
      </c>
      <c r="K42" s="39" t="str">
        <f t="shared" si="9"/>
        <v/>
      </c>
      <c r="L42" s="8" t="str">
        <f t="shared" si="10"/>
        <v/>
      </c>
    </row>
    <row r="43" spans="1:12" s="8" customFormat="1" ht="18" customHeight="1" x14ac:dyDescent="0.2">
      <c r="A43" s="37" t="str">
        <f>IF(ROWS($A$11:$A42)&gt;MAX(Inventory!$P:$P),"",INDEX(Inventory!A:A,MATCH(ROWS($A$11:$A42),Inventory!$P:$P,0)))</f>
        <v/>
      </c>
      <c r="B43" s="38" t="str">
        <f t="shared" si="0"/>
        <v/>
      </c>
      <c r="C43" s="38" t="str">
        <f t="shared" si="1"/>
        <v/>
      </c>
      <c r="D43" s="38" t="str">
        <f t="shared" si="2"/>
        <v/>
      </c>
      <c r="E43" s="38" t="str">
        <f t="shared" si="3"/>
        <v/>
      </c>
      <c r="F43" s="38" t="str">
        <f t="shared" si="4"/>
        <v/>
      </c>
      <c r="G43" s="38" t="str">
        <f t="shared" si="5"/>
        <v/>
      </c>
      <c r="H43" s="39" t="str">
        <f t="shared" si="6"/>
        <v/>
      </c>
      <c r="I43" s="38" t="str">
        <f t="shared" si="7"/>
        <v/>
      </c>
      <c r="J43" s="38" t="str">
        <f t="shared" si="8"/>
        <v/>
      </c>
      <c r="K43" s="39" t="str">
        <f t="shared" si="9"/>
        <v/>
      </c>
      <c r="L43" s="8" t="str">
        <f t="shared" si="10"/>
        <v/>
      </c>
    </row>
    <row r="44" spans="1:12" s="8" customFormat="1" ht="18" customHeight="1" x14ac:dyDescent="0.2">
      <c r="A44" s="37" t="str">
        <f>IF(ROWS($A$11:$A43)&gt;MAX(Inventory!$P:$P),"",INDEX(Inventory!A:A,MATCH(ROWS($A$11:$A43),Inventory!$P:$P,0)))</f>
        <v/>
      </c>
      <c r="B44" s="38" t="str">
        <f t="shared" ref="B44:B75" si="11">IF($A44="","",IF(ISBLANK(INDEX(inventory,MATCH($A44,item,0),2)),"",INDEX(inventory,MATCH($A44,item,0),2)))</f>
        <v/>
      </c>
      <c r="C44" s="38" t="str">
        <f t="shared" ref="C44:C75" si="12">IF($A44="","",IF(ISBLANK(INDEX(inventory,MATCH($A44,item,0),3)),"",INDEX(inventory,MATCH($A44,item,0),3)))</f>
        <v/>
      </c>
      <c r="D44" s="38" t="str">
        <f t="shared" ref="D44:D107" si="13">IF($A44="","",IF(ISBLANK(INDEX(inventory,MATCH($A44,item,0),4)),"",INDEX(inventory,MATCH($A44,item,0),4)))</f>
        <v/>
      </c>
      <c r="E44" s="38" t="str">
        <f t="shared" ref="E44:E75" si="14">IF($A44="","",IF(ISBLANK(INDEX(inventory,MATCH($A44,item,0),5)),"",INDEX(inventory,MATCH($A44,item,0),5)))</f>
        <v/>
      </c>
      <c r="F44" s="38" t="str">
        <f t="shared" ref="F44:F75" si="15">IF($A44="","",IF(ISBLANK(INDEX(inventory,MATCH($A44,item,0),6)),"",INDEX(inventory,MATCH($A44,item,0),6)))</f>
        <v/>
      </c>
      <c r="G44" s="38" t="str">
        <f t="shared" ref="G44:G75" si="16">IF($A44="","",IF(ISBLANK(INDEX(inventory,MATCH($A44,item,0),8)),"",INDEX(inventory,MATCH($A44,item,0),8)))</f>
        <v/>
      </c>
      <c r="H44" s="39" t="str">
        <f t="shared" si="6"/>
        <v/>
      </c>
      <c r="I44" s="38" t="str">
        <f t="shared" ref="I44:I75" si="17">IF($A44="","",IF(ISBLANK(INDEX(inventory,MATCH($A44,item,0),10)),"",INDEX(inventory,MATCH($A44,item,0),10)))</f>
        <v/>
      </c>
      <c r="J44" s="38" t="str">
        <f t="shared" ref="J44:J75" si="18">IF($A44="","",IF(ISBLANK(INDEX(inventory,MATCH($A44,item,0),11)),"",INDEX(inventory,MATCH($A44,item,0),11)))</f>
        <v/>
      </c>
      <c r="K44" s="39" t="str">
        <f t="shared" si="9"/>
        <v/>
      </c>
      <c r="L44" s="8" t="str">
        <f t="shared" si="10"/>
        <v/>
      </c>
    </row>
    <row r="45" spans="1:12" s="8" customFormat="1" ht="18" customHeight="1" x14ac:dyDescent="0.2">
      <c r="A45" s="37" t="str">
        <f>IF(ROWS($A$11:$A44)&gt;MAX(Inventory!$P:$P),"",INDEX(Inventory!A:A,MATCH(ROWS($A$11:$A44),Inventory!$P:$P,0)))</f>
        <v/>
      </c>
      <c r="B45" s="38" t="str">
        <f t="shared" si="11"/>
        <v/>
      </c>
      <c r="C45" s="38" t="str">
        <f t="shared" si="12"/>
        <v/>
      </c>
      <c r="D45" s="38" t="str">
        <f t="shared" si="13"/>
        <v/>
      </c>
      <c r="E45" s="38" t="str">
        <f t="shared" si="14"/>
        <v/>
      </c>
      <c r="F45" s="38" t="str">
        <f t="shared" si="15"/>
        <v/>
      </c>
      <c r="G45" s="38" t="str">
        <f t="shared" si="16"/>
        <v/>
      </c>
      <c r="H45" s="39" t="str">
        <f t="shared" si="6"/>
        <v/>
      </c>
      <c r="I45" s="38" t="str">
        <f t="shared" si="17"/>
        <v/>
      </c>
      <c r="J45" s="38" t="str">
        <f t="shared" si="18"/>
        <v/>
      </c>
      <c r="K45" s="39" t="str">
        <f t="shared" si="9"/>
        <v/>
      </c>
      <c r="L45" s="8" t="str">
        <f t="shared" si="10"/>
        <v/>
      </c>
    </row>
    <row r="46" spans="1:12" s="8" customFormat="1" ht="18" customHeight="1" x14ac:dyDescent="0.2">
      <c r="A46" s="37" t="str">
        <f>IF(ROWS($A$11:$A45)&gt;MAX(Inventory!$P:$P),"",INDEX(Inventory!A:A,MATCH(ROWS($A$11:$A45),Inventory!$P:$P,0)))</f>
        <v/>
      </c>
      <c r="B46" s="38" t="str">
        <f t="shared" si="11"/>
        <v/>
      </c>
      <c r="C46" s="38" t="str">
        <f t="shared" si="12"/>
        <v/>
      </c>
      <c r="D46" s="38" t="str">
        <f t="shared" si="13"/>
        <v/>
      </c>
      <c r="E46" s="38" t="str">
        <f t="shared" si="14"/>
        <v/>
      </c>
      <c r="F46" s="38" t="str">
        <f t="shared" si="15"/>
        <v/>
      </c>
      <c r="G46" s="38" t="str">
        <f t="shared" si="16"/>
        <v/>
      </c>
      <c r="H46" s="39" t="str">
        <f t="shared" si="6"/>
        <v/>
      </c>
      <c r="I46" s="38" t="str">
        <f t="shared" si="17"/>
        <v/>
      </c>
      <c r="J46" s="38" t="str">
        <f t="shared" si="18"/>
        <v/>
      </c>
      <c r="K46" s="39" t="str">
        <f t="shared" si="9"/>
        <v/>
      </c>
      <c r="L46" s="8" t="str">
        <f t="shared" si="10"/>
        <v/>
      </c>
    </row>
    <row r="47" spans="1:12" s="8" customFormat="1" ht="18" customHeight="1" x14ac:dyDescent="0.2">
      <c r="A47" s="37" t="str">
        <f>IF(ROWS($A$11:$A46)&gt;MAX(Inventory!$P:$P),"",INDEX(Inventory!A:A,MATCH(ROWS($A$11:$A46),Inventory!$P:$P,0)))</f>
        <v/>
      </c>
      <c r="B47" s="38" t="str">
        <f t="shared" si="11"/>
        <v/>
      </c>
      <c r="C47" s="38" t="str">
        <f t="shared" si="12"/>
        <v/>
      </c>
      <c r="D47" s="38" t="str">
        <f t="shared" si="13"/>
        <v/>
      </c>
      <c r="E47" s="38" t="str">
        <f t="shared" si="14"/>
        <v/>
      </c>
      <c r="F47" s="38" t="str">
        <f t="shared" si="15"/>
        <v/>
      </c>
      <c r="G47" s="38" t="str">
        <f t="shared" si="16"/>
        <v/>
      </c>
      <c r="H47" s="39" t="str">
        <f t="shared" si="6"/>
        <v/>
      </c>
      <c r="I47" s="38" t="str">
        <f t="shared" si="17"/>
        <v/>
      </c>
      <c r="J47" s="38" t="str">
        <f t="shared" si="18"/>
        <v/>
      </c>
      <c r="K47" s="39" t="str">
        <f t="shared" si="9"/>
        <v/>
      </c>
      <c r="L47" s="8" t="str">
        <f t="shared" si="10"/>
        <v/>
      </c>
    </row>
    <row r="48" spans="1:12" s="8" customFormat="1" ht="18" customHeight="1" x14ac:dyDescent="0.2">
      <c r="A48" s="37" t="str">
        <f>IF(ROWS($A$11:$A47)&gt;MAX(Inventory!$P:$P),"",INDEX(Inventory!A:A,MATCH(ROWS($A$11:$A47),Inventory!$P:$P,0)))</f>
        <v/>
      </c>
      <c r="B48" s="38" t="str">
        <f t="shared" si="11"/>
        <v/>
      </c>
      <c r="C48" s="38" t="str">
        <f t="shared" si="12"/>
        <v/>
      </c>
      <c r="D48" s="38" t="str">
        <f t="shared" si="13"/>
        <v/>
      </c>
      <c r="E48" s="38" t="str">
        <f t="shared" si="14"/>
        <v/>
      </c>
      <c r="F48" s="38" t="str">
        <f t="shared" si="15"/>
        <v/>
      </c>
      <c r="G48" s="38" t="str">
        <f t="shared" si="16"/>
        <v/>
      </c>
      <c r="H48" s="39" t="str">
        <f t="shared" si="6"/>
        <v/>
      </c>
      <c r="I48" s="38" t="str">
        <f t="shared" si="17"/>
        <v/>
      </c>
      <c r="J48" s="38" t="str">
        <f t="shared" si="18"/>
        <v/>
      </c>
      <c r="K48" s="39" t="str">
        <f t="shared" si="9"/>
        <v/>
      </c>
      <c r="L48" s="8" t="str">
        <f t="shared" si="10"/>
        <v/>
      </c>
    </row>
    <row r="49" spans="1:12" ht="18" customHeight="1" x14ac:dyDescent="0.2">
      <c r="A49" s="37" t="str">
        <f>IF(ROWS($A$11:$A48)&gt;MAX(Inventory!$P:$P),"",INDEX(Inventory!A:A,MATCH(ROWS($A$11:$A48),Inventory!$P:$P,0)))</f>
        <v/>
      </c>
      <c r="B49" s="38" t="str">
        <f t="shared" si="11"/>
        <v/>
      </c>
      <c r="C49" s="38" t="str">
        <f t="shared" si="12"/>
        <v/>
      </c>
      <c r="D49" s="38" t="str">
        <f t="shared" si="13"/>
        <v/>
      </c>
      <c r="E49" s="38" t="str">
        <f t="shared" si="14"/>
        <v/>
      </c>
      <c r="F49" s="38" t="str">
        <f t="shared" si="15"/>
        <v/>
      </c>
      <c r="G49" s="38" t="str">
        <f t="shared" si="16"/>
        <v/>
      </c>
      <c r="H49" s="39" t="str">
        <f t="shared" si="6"/>
        <v/>
      </c>
      <c r="I49" s="38" t="str">
        <f t="shared" si="17"/>
        <v/>
      </c>
      <c r="J49" s="38" t="str">
        <f t="shared" si="18"/>
        <v/>
      </c>
      <c r="K49" s="39" t="str">
        <f t="shared" si="9"/>
        <v/>
      </c>
      <c r="L49" s="8" t="str">
        <f t="shared" si="10"/>
        <v/>
      </c>
    </row>
    <row r="50" spans="1:12" ht="18" customHeight="1" x14ac:dyDescent="0.2">
      <c r="A50" s="37" t="str">
        <f>IF(ROWS($A$11:$A49)&gt;MAX(Inventory!$P:$P),"",INDEX(Inventory!A:A,MATCH(ROWS($A$11:$A49),Inventory!$P:$P,0)))</f>
        <v/>
      </c>
      <c r="B50" s="38" t="str">
        <f t="shared" si="11"/>
        <v/>
      </c>
      <c r="C50" s="38" t="str">
        <f t="shared" si="12"/>
        <v/>
      </c>
      <c r="D50" s="38" t="str">
        <f t="shared" si="13"/>
        <v/>
      </c>
      <c r="E50" s="38" t="str">
        <f t="shared" si="14"/>
        <v/>
      </c>
      <c r="F50" s="38" t="str">
        <f t="shared" si="15"/>
        <v/>
      </c>
      <c r="G50" s="38" t="str">
        <f t="shared" si="16"/>
        <v/>
      </c>
      <c r="H50" s="39" t="str">
        <f t="shared" si="6"/>
        <v/>
      </c>
      <c r="I50" s="38" t="str">
        <f t="shared" si="17"/>
        <v/>
      </c>
      <c r="J50" s="38" t="str">
        <f t="shared" si="18"/>
        <v/>
      </c>
      <c r="K50" s="39" t="str">
        <f t="shared" si="9"/>
        <v/>
      </c>
      <c r="L50" s="8" t="str">
        <f t="shared" si="10"/>
        <v/>
      </c>
    </row>
    <row r="51" spans="1:12" ht="18" customHeight="1" x14ac:dyDescent="0.2">
      <c r="A51" s="37" t="str">
        <f>IF(ROWS($A$11:$A50)&gt;MAX(Inventory!$P:$P),"",INDEX(Inventory!A:A,MATCH(ROWS($A$11:$A50),Inventory!$P:$P,0)))</f>
        <v/>
      </c>
      <c r="B51" s="38" t="str">
        <f t="shared" si="11"/>
        <v/>
      </c>
      <c r="C51" s="38" t="str">
        <f t="shared" si="12"/>
        <v/>
      </c>
      <c r="D51" s="38" t="str">
        <f t="shared" si="13"/>
        <v/>
      </c>
      <c r="E51" s="38" t="str">
        <f t="shared" si="14"/>
        <v/>
      </c>
      <c r="F51" s="38" t="str">
        <f t="shared" si="15"/>
        <v/>
      </c>
      <c r="G51" s="38" t="str">
        <f t="shared" si="16"/>
        <v/>
      </c>
      <c r="H51" s="39" t="str">
        <f t="shared" si="6"/>
        <v/>
      </c>
      <c r="I51" s="38" t="str">
        <f t="shared" si="17"/>
        <v/>
      </c>
      <c r="J51" s="38" t="str">
        <f t="shared" si="18"/>
        <v/>
      </c>
      <c r="K51" s="39" t="str">
        <f t="shared" si="9"/>
        <v/>
      </c>
      <c r="L51" s="8" t="str">
        <f t="shared" si="10"/>
        <v/>
      </c>
    </row>
    <row r="52" spans="1:12" ht="18" customHeight="1" x14ac:dyDescent="0.2">
      <c r="A52" s="37" t="str">
        <f>IF(ROWS($A$11:$A51)&gt;MAX(Inventory!$P:$P),"",INDEX(Inventory!A:A,MATCH(ROWS($A$11:$A51),Inventory!$P:$P,0)))</f>
        <v/>
      </c>
      <c r="B52" s="38" t="str">
        <f t="shared" si="11"/>
        <v/>
      </c>
      <c r="C52" s="38" t="str">
        <f t="shared" si="12"/>
        <v/>
      </c>
      <c r="D52" s="38" t="str">
        <f t="shared" si="13"/>
        <v/>
      </c>
      <c r="E52" s="38" t="str">
        <f t="shared" si="14"/>
        <v/>
      </c>
      <c r="F52" s="38" t="str">
        <f t="shared" si="15"/>
        <v/>
      </c>
      <c r="G52" s="38" t="str">
        <f t="shared" si="16"/>
        <v/>
      </c>
      <c r="H52" s="39" t="str">
        <f t="shared" si="6"/>
        <v/>
      </c>
      <c r="I52" s="38" t="str">
        <f t="shared" si="17"/>
        <v/>
      </c>
      <c r="J52" s="38" t="str">
        <f t="shared" si="18"/>
        <v/>
      </c>
      <c r="K52" s="39" t="str">
        <f t="shared" si="9"/>
        <v/>
      </c>
      <c r="L52" s="8" t="str">
        <f t="shared" si="10"/>
        <v/>
      </c>
    </row>
    <row r="53" spans="1:12" ht="18" customHeight="1" x14ac:dyDescent="0.2">
      <c r="A53" s="37" t="str">
        <f>IF(ROWS($A$11:$A52)&gt;MAX(Inventory!$P:$P),"",INDEX(Inventory!A:A,MATCH(ROWS($A$11:$A52),Inventory!$P:$P,0)))</f>
        <v/>
      </c>
      <c r="B53" s="38" t="str">
        <f t="shared" si="11"/>
        <v/>
      </c>
      <c r="C53" s="38" t="str">
        <f t="shared" si="12"/>
        <v/>
      </c>
      <c r="D53" s="38" t="str">
        <f t="shared" si="13"/>
        <v/>
      </c>
      <c r="E53" s="38" t="str">
        <f t="shared" si="14"/>
        <v/>
      </c>
      <c r="F53" s="38" t="str">
        <f t="shared" si="15"/>
        <v/>
      </c>
      <c r="G53" s="38" t="str">
        <f t="shared" si="16"/>
        <v/>
      </c>
      <c r="H53" s="39" t="str">
        <f t="shared" si="6"/>
        <v/>
      </c>
      <c r="I53" s="38" t="str">
        <f t="shared" si="17"/>
        <v/>
      </c>
      <c r="J53" s="38" t="str">
        <f t="shared" si="18"/>
        <v/>
      </c>
      <c r="K53" s="39" t="str">
        <f t="shared" si="9"/>
        <v/>
      </c>
      <c r="L53" s="8" t="str">
        <f t="shared" si="10"/>
        <v/>
      </c>
    </row>
    <row r="54" spans="1:12" ht="18" customHeight="1" x14ac:dyDescent="0.2">
      <c r="A54" s="37" t="str">
        <f>IF(ROWS($A$11:$A53)&gt;MAX(Inventory!$P:$P),"",INDEX(Inventory!A:A,MATCH(ROWS($A$11:$A53),Inventory!$P:$P,0)))</f>
        <v/>
      </c>
      <c r="B54" s="38" t="str">
        <f t="shared" si="11"/>
        <v/>
      </c>
      <c r="C54" s="38" t="str">
        <f t="shared" si="12"/>
        <v/>
      </c>
      <c r="D54" s="38" t="str">
        <f t="shared" si="13"/>
        <v/>
      </c>
      <c r="E54" s="38" t="str">
        <f t="shared" si="14"/>
        <v/>
      </c>
      <c r="F54" s="38" t="str">
        <f t="shared" si="15"/>
        <v/>
      </c>
      <c r="G54" s="38" t="str">
        <f t="shared" si="16"/>
        <v/>
      </c>
      <c r="H54" s="39" t="str">
        <f t="shared" si="6"/>
        <v/>
      </c>
      <c r="I54" s="38" t="str">
        <f t="shared" si="17"/>
        <v/>
      </c>
      <c r="J54" s="38" t="str">
        <f t="shared" si="18"/>
        <v/>
      </c>
      <c r="K54" s="39" t="str">
        <f t="shared" si="9"/>
        <v/>
      </c>
      <c r="L54" s="8" t="str">
        <f t="shared" si="10"/>
        <v/>
      </c>
    </row>
    <row r="55" spans="1:12" ht="18" customHeight="1" x14ac:dyDescent="0.2">
      <c r="A55" s="37" t="str">
        <f>IF(ROWS($A$11:$A54)&gt;MAX(Inventory!$P:$P),"",INDEX(Inventory!A:A,MATCH(ROWS($A$11:$A54),Inventory!$P:$P,0)))</f>
        <v/>
      </c>
      <c r="B55" s="38" t="str">
        <f t="shared" si="11"/>
        <v/>
      </c>
      <c r="C55" s="38" t="str">
        <f t="shared" si="12"/>
        <v/>
      </c>
      <c r="D55" s="38" t="str">
        <f t="shared" si="13"/>
        <v/>
      </c>
      <c r="E55" s="38" t="str">
        <f t="shared" si="14"/>
        <v/>
      </c>
      <c r="F55" s="38" t="str">
        <f t="shared" si="15"/>
        <v/>
      </c>
      <c r="G55" s="38" t="str">
        <f t="shared" si="16"/>
        <v/>
      </c>
      <c r="H55" s="39" t="str">
        <f t="shared" si="6"/>
        <v/>
      </c>
      <c r="I55" s="38" t="str">
        <f t="shared" si="17"/>
        <v/>
      </c>
      <c r="J55" s="38" t="str">
        <f t="shared" si="18"/>
        <v/>
      </c>
      <c r="K55" s="39" t="str">
        <f t="shared" si="9"/>
        <v/>
      </c>
      <c r="L55" s="8" t="str">
        <f t="shared" si="10"/>
        <v/>
      </c>
    </row>
    <row r="56" spans="1:12" ht="18" customHeight="1" x14ac:dyDescent="0.2">
      <c r="A56" s="37" t="str">
        <f>IF(ROWS($A$11:$A55)&gt;MAX(Inventory!$P:$P),"",INDEX(Inventory!A:A,MATCH(ROWS($A$11:$A55),Inventory!$P:$P,0)))</f>
        <v/>
      </c>
      <c r="B56" s="38" t="str">
        <f t="shared" si="11"/>
        <v/>
      </c>
      <c r="C56" s="38" t="str">
        <f t="shared" si="12"/>
        <v/>
      </c>
      <c r="D56" s="38" t="str">
        <f t="shared" si="13"/>
        <v/>
      </c>
      <c r="E56" s="38" t="str">
        <f t="shared" si="14"/>
        <v/>
      </c>
      <c r="F56" s="38" t="str">
        <f t="shared" si="15"/>
        <v/>
      </c>
      <c r="G56" s="38" t="str">
        <f t="shared" si="16"/>
        <v/>
      </c>
      <c r="H56" s="39" t="str">
        <f t="shared" si="6"/>
        <v/>
      </c>
      <c r="I56" s="38" t="str">
        <f t="shared" si="17"/>
        <v/>
      </c>
      <c r="J56" s="38" t="str">
        <f t="shared" si="18"/>
        <v/>
      </c>
      <c r="K56" s="39" t="str">
        <f t="shared" si="9"/>
        <v/>
      </c>
      <c r="L56" s="8" t="str">
        <f t="shared" si="10"/>
        <v/>
      </c>
    </row>
    <row r="57" spans="1:12" ht="18" customHeight="1" x14ac:dyDescent="0.2">
      <c r="A57" s="37" t="str">
        <f>IF(ROWS($A$11:$A56)&gt;MAX(Inventory!$P:$P),"",INDEX(Inventory!A:A,MATCH(ROWS($A$11:$A56),Inventory!$P:$P,0)))</f>
        <v/>
      </c>
      <c r="B57" s="38" t="str">
        <f t="shared" si="11"/>
        <v/>
      </c>
      <c r="C57" s="38" t="str">
        <f t="shared" si="12"/>
        <v/>
      </c>
      <c r="D57" s="38" t="str">
        <f t="shared" si="13"/>
        <v/>
      </c>
      <c r="E57" s="38" t="str">
        <f t="shared" si="14"/>
        <v/>
      </c>
      <c r="F57" s="38" t="str">
        <f t="shared" si="15"/>
        <v/>
      </c>
      <c r="G57" s="38" t="str">
        <f t="shared" si="16"/>
        <v/>
      </c>
      <c r="H57" s="39" t="str">
        <f t="shared" si="6"/>
        <v/>
      </c>
      <c r="I57" s="38" t="str">
        <f t="shared" si="17"/>
        <v/>
      </c>
      <c r="J57" s="38" t="str">
        <f t="shared" si="18"/>
        <v/>
      </c>
      <c r="K57" s="39" t="str">
        <f t="shared" si="9"/>
        <v/>
      </c>
      <c r="L57" s="8" t="str">
        <f t="shared" si="10"/>
        <v/>
      </c>
    </row>
    <row r="58" spans="1:12" ht="18" customHeight="1" x14ac:dyDescent="0.2">
      <c r="A58" s="37" t="str">
        <f>IF(ROWS($A$11:$A57)&gt;MAX(Inventory!$P:$P),"",INDEX(Inventory!A:A,MATCH(ROWS($A$11:$A57),Inventory!$P:$P,0)))</f>
        <v/>
      </c>
      <c r="B58" s="38" t="str">
        <f t="shared" si="11"/>
        <v/>
      </c>
      <c r="C58" s="38" t="str">
        <f t="shared" si="12"/>
        <v/>
      </c>
      <c r="D58" s="38" t="str">
        <f t="shared" si="13"/>
        <v/>
      </c>
      <c r="E58" s="38" t="str">
        <f t="shared" si="14"/>
        <v/>
      </c>
      <c r="F58" s="38" t="str">
        <f t="shared" si="15"/>
        <v/>
      </c>
      <c r="G58" s="38" t="str">
        <f t="shared" si="16"/>
        <v/>
      </c>
      <c r="H58" s="39" t="str">
        <f t="shared" si="6"/>
        <v/>
      </c>
      <c r="I58" s="38" t="str">
        <f t="shared" si="17"/>
        <v/>
      </c>
      <c r="J58" s="38" t="str">
        <f t="shared" si="18"/>
        <v/>
      </c>
      <c r="K58" s="39" t="str">
        <f t="shared" si="9"/>
        <v/>
      </c>
      <c r="L58" s="8" t="str">
        <f t="shared" si="10"/>
        <v/>
      </c>
    </row>
    <row r="59" spans="1:12" ht="18" customHeight="1" x14ac:dyDescent="0.2">
      <c r="A59" s="37" t="str">
        <f>IF(ROWS($A$11:$A58)&gt;MAX(Inventory!$P:$P),"",INDEX(Inventory!A:A,MATCH(ROWS($A$11:$A58),Inventory!$P:$P,0)))</f>
        <v/>
      </c>
      <c r="B59" s="38" t="str">
        <f t="shared" si="11"/>
        <v/>
      </c>
      <c r="C59" s="38" t="str">
        <f t="shared" si="12"/>
        <v/>
      </c>
      <c r="D59" s="38" t="str">
        <f t="shared" si="13"/>
        <v/>
      </c>
      <c r="E59" s="38" t="str">
        <f t="shared" si="14"/>
        <v/>
      </c>
      <c r="F59" s="38" t="str">
        <f t="shared" si="15"/>
        <v/>
      </c>
      <c r="G59" s="38" t="str">
        <f t="shared" si="16"/>
        <v/>
      </c>
      <c r="H59" s="39" t="str">
        <f t="shared" si="6"/>
        <v/>
      </c>
      <c r="I59" s="38" t="str">
        <f t="shared" si="17"/>
        <v/>
      </c>
      <c r="J59" s="38" t="str">
        <f t="shared" si="18"/>
        <v/>
      </c>
      <c r="K59" s="39" t="str">
        <f t="shared" si="9"/>
        <v/>
      </c>
      <c r="L59" s="8" t="str">
        <f t="shared" si="10"/>
        <v/>
      </c>
    </row>
    <row r="60" spans="1:12" ht="18" customHeight="1" x14ac:dyDescent="0.2">
      <c r="A60" s="37" t="str">
        <f>IF(ROWS($A$11:$A59)&gt;MAX(Inventory!$P:$P),"",INDEX(Inventory!A:A,MATCH(ROWS($A$11:$A59),Inventory!$P:$P,0)))</f>
        <v/>
      </c>
      <c r="B60" s="38" t="str">
        <f t="shared" si="11"/>
        <v/>
      </c>
      <c r="C60" s="38" t="str">
        <f t="shared" si="12"/>
        <v/>
      </c>
      <c r="D60" s="38" t="str">
        <f t="shared" si="13"/>
        <v/>
      </c>
      <c r="E60" s="38" t="str">
        <f t="shared" si="14"/>
        <v/>
      </c>
      <c r="F60" s="38" t="str">
        <f t="shared" si="15"/>
        <v/>
      </c>
      <c r="G60" s="38" t="str">
        <f t="shared" si="16"/>
        <v/>
      </c>
      <c r="H60" s="39" t="str">
        <f t="shared" si="6"/>
        <v/>
      </c>
      <c r="I60" s="38" t="str">
        <f t="shared" si="17"/>
        <v/>
      </c>
      <c r="J60" s="38" t="str">
        <f t="shared" si="18"/>
        <v/>
      </c>
      <c r="K60" s="39" t="str">
        <f t="shared" si="9"/>
        <v/>
      </c>
      <c r="L60" s="8" t="str">
        <f t="shared" si="10"/>
        <v/>
      </c>
    </row>
    <row r="61" spans="1:12" ht="18" customHeight="1" x14ac:dyDescent="0.2">
      <c r="A61" s="37" t="str">
        <f>IF(ROWS($A$11:$A60)&gt;MAX(Inventory!$P:$P),"",INDEX(Inventory!A:A,MATCH(ROWS($A$11:$A60),Inventory!$P:$P,0)))</f>
        <v/>
      </c>
      <c r="B61" s="38" t="str">
        <f t="shared" si="11"/>
        <v/>
      </c>
      <c r="C61" s="38" t="str">
        <f t="shared" si="12"/>
        <v/>
      </c>
      <c r="D61" s="38" t="str">
        <f t="shared" si="13"/>
        <v/>
      </c>
      <c r="E61" s="38" t="str">
        <f t="shared" si="14"/>
        <v/>
      </c>
      <c r="F61" s="38" t="str">
        <f t="shared" si="15"/>
        <v/>
      </c>
      <c r="G61" s="38" t="str">
        <f t="shared" si="16"/>
        <v/>
      </c>
      <c r="H61" s="39" t="str">
        <f t="shared" si="6"/>
        <v/>
      </c>
      <c r="I61" s="38" t="str">
        <f t="shared" si="17"/>
        <v/>
      </c>
      <c r="J61" s="38" t="str">
        <f t="shared" si="18"/>
        <v/>
      </c>
      <c r="K61" s="39" t="str">
        <f t="shared" si="9"/>
        <v/>
      </c>
      <c r="L61" s="8" t="str">
        <f t="shared" si="10"/>
        <v/>
      </c>
    </row>
    <row r="62" spans="1:12" ht="18" customHeight="1" x14ac:dyDescent="0.2">
      <c r="A62" s="37" t="str">
        <f>IF(ROWS($A$11:$A61)&gt;MAX(Inventory!$P:$P),"",INDEX(Inventory!A:A,MATCH(ROWS($A$11:$A61),Inventory!$P:$P,0)))</f>
        <v/>
      </c>
      <c r="B62" s="38" t="str">
        <f t="shared" si="11"/>
        <v/>
      </c>
      <c r="C62" s="38" t="str">
        <f t="shared" si="12"/>
        <v/>
      </c>
      <c r="D62" s="38" t="str">
        <f t="shared" si="13"/>
        <v/>
      </c>
      <c r="E62" s="38" t="str">
        <f t="shared" si="14"/>
        <v/>
      </c>
      <c r="F62" s="38" t="str">
        <f t="shared" si="15"/>
        <v/>
      </c>
      <c r="G62" s="38" t="str">
        <f t="shared" si="16"/>
        <v/>
      </c>
      <c r="H62" s="39" t="str">
        <f t="shared" si="6"/>
        <v/>
      </c>
      <c r="I62" s="38" t="str">
        <f t="shared" si="17"/>
        <v/>
      </c>
      <c r="J62" s="38" t="str">
        <f t="shared" si="18"/>
        <v/>
      </c>
      <c r="K62" s="39" t="str">
        <f t="shared" si="9"/>
        <v/>
      </c>
      <c r="L62" s="8" t="str">
        <f t="shared" si="10"/>
        <v/>
      </c>
    </row>
    <row r="63" spans="1:12" ht="18" customHeight="1" x14ac:dyDescent="0.2">
      <c r="A63" s="37" t="str">
        <f>IF(ROWS($A$11:$A62)&gt;MAX(Inventory!$P:$P),"",INDEX(Inventory!A:A,MATCH(ROWS($A$11:$A62),Inventory!$P:$P,0)))</f>
        <v/>
      </c>
      <c r="B63" s="38" t="str">
        <f t="shared" si="11"/>
        <v/>
      </c>
      <c r="C63" s="38" t="str">
        <f t="shared" si="12"/>
        <v/>
      </c>
      <c r="D63" s="38" t="str">
        <f t="shared" si="13"/>
        <v/>
      </c>
      <c r="E63" s="38" t="str">
        <f t="shared" si="14"/>
        <v/>
      </c>
      <c r="F63" s="38" t="str">
        <f t="shared" si="15"/>
        <v/>
      </c>
      <c r="G63" s="38" t="str">
        <f t="shared" si="16"/>
        <v/>
      </c>
      <c r="H63" s="39" t="str">
        <f t="shared" si="6"/>
        <v/>
      </c>
      <c r="I63" s="38" t="str">
        <f t="shared" si="17"/>
        <v/>
      </c>
      <c r="J63" s="38" t="str">
        <f t="shared" si="18"/>
        <v/>
      </c>
      <c r="K63" s="39" t="str">
        <f t="shared" si="9"/>
        <v/>
      </c>
      <c r="L63" s="8" t="str">
        <f t="shared" si="10"/>
        <v/>
      </c>
    </row>
    <row r="64" spans="1:12" ht="18" customHeight="1" x14ac:dyDescent="0.2">
      <c r="A64" s="37" t="str">
        <f>IF(ROWS($A$11:$A63)&gt;MAX(Inventory!$P:$P),"",INDEX(Inventory!A:A,MATCH(ROWS($A$11:$A63),Inventory!$P:$P,0)))</f>
        <v/>
      </c>
      <c r="B64" s="38" t="str">
        <f t="shared" si="11"/>
        <v/>
      </c>
      <c r="C64" s="38" t="str">
        <f t="shared" si="12"/>
        <v/>
      </c>
      <c r="D64" s="38" t="str">
        <f t="shared" si="13"/>
        <v/>
      </c>
      <c r="E64" s="38" t="str">
        <f t="shared" si="14"/>
        <v/>
      </c>
      <c r="F64" s="38" t="str">
        <f t="shared" si="15"/>
        <v/>
      </c>
      <c r="G64" s="38" t="str">
        <f t="shared" si="16"/>
        <v/>
      </c>
      <c r="H64" s="39" t="str">
        <f t="shared" si="6"/>
        <v/>
      </c>
      <c r="I64" s="38" t="str">
        <f t="shared" si="17"/>
        <v/>
      </c>
      <c r="J64" s="38" t="str">
        <f t="shared" si="18"/>
        <v/>
      </c>
      <c r="K64" s="39" t="str">
        <f t="shared" si="9"/>
        <v/>
      </c>
      <c r="L64" s="8" t="str">
        <f t="shared" si="10"/>
        <v/>
      </c>
    </row>
    <row r="65" spans="1:12" ht="18" customHeight="1" x14ac:dyDescent="0.2">
      <c r="A65" s="37" t="str">
        <f>IF(ROWS($A$11:$A64)&gt;MAX(Inventory!$P:$P),"",INDEX(Inventory!A:A,MATCH(ROWS($A$11:$A64),Inventory!$P:$P,0)))</f>
        <v/>
      </c>
      <c r="B65" s="38" t="str">
        <f t="shared" si="11"/>
        <v/>
      </c>
      <c r="C65" s="38" t="str">
        <f t="shared" si="12"/>
        <v/>
      </c>
      <c r="D65" s="38" t="str">
        <f t="shared" si="13"/>
        <v/>
      </c>
      <c r="E65" s="38" t="str">
        <f t="shared" si="14"/>
        <v/>
      </c>
      <c r="F65" s="38" t="str">
        <f t="shared" si="15"/>
        <v/>
      </c>
      <c r="G65" s="38" t="str">
        <f t="shared" si="16"/>
        <v/>
      </c>
      <c r="H65" s="39" t="str">
        <f t="shared" si="6"/>
        <v/>
      </c>
      <c r="I65" s="38" t="str">
        <f t="shared" si="17"/>
        <v/>
      </c>
      <c r="J65" s="38" t="str">
        <f t="shared" si="18"/>
        <v/>
      </c>
      <c r="K65" s="39" t="str">
        <f t="shared" si="9"/>
        <v/>
      </c>
      <c r="L65" s="8" t="str">
        <f t="shared" si="10"/>
        <v/>
      </c>
    </row>
    <row r="66" spans="1:12" ht="18" customHeight="1" x14ac:dyDescent="0.2">
      <c r="A66" s="37" t="str">
        <f>IF(ROWS($A$11:$A65)&gt;MAX(Inventory!$P:$P),"",INDEX(Inventory!A:A,MATCH(ROWS($A$11:$A65),Inventory!$P:$P,0)))</f>
        <v/>
      </c>
      <c r="B66" s="38" t="str">
        <f t="shared" si="11"/>
        <v/>
      </c>
      <c r="C66" s="38" t="str">
        <f t="shared" si="12"/>
        <v/>
      </c>
      <c r="D66" s="38" t="str">
        <f t="shared" si="13"/>
        <v/>
      </c>
      <c r="E66" s="38" t="str">
        <f t="shared" si="14"/>
        <v/>
      </c>
      <c r="F66" s="38" t="str">
        <f t="shared" si="15"/>
        <v/>
      </c>
      <c r="G66" s="38" t="str">
        <f t="shared" si="16"/>
        <v/>
      </c>
      <c r="H66" s="39" t="str">
        <f t="shared" si="6"/>
        <v/>
      </c>
      <c r="I66" s="38" t="str">
        <f t="shared" si="17"/>
        <v/>
      </c>
      <c r="J66" s="38" t="str">
        <f t="shared" si="18"/>
        <v/>
      </c>
      <c r="K66" s="39" t="str">
        <f t="shared" si="9"/>
        <v/>
      </c>
      <c r="L66" s="8" t="str">
        <f t="shared" si="10"/>
        <v/>
      </c>
    </row>
    <row r="67" spans="1:12" ht="18" customHeight="1" x14ac:dyDescent="0.2">
      <c r="A67" s="37" t="str">
        <f>IF(ROWS($A$11:$A66)&gt;MAX(Inventory!$P:$P),"",INDEX(Inventory!A:A,MATCH(ROWS($A$11:$A66),Inventory!$P:$P,0)))</f>
        <v/>
      </c>
      <c r="B67" s="38" t="str">
        <f t="shared" si="11"/>
        <v/>
      </c>
      <c r="C67" s="38" t="str">
        <f t="shared" si="12"/>
        <v/>
      </c>
      <c r="D67" s="38" t="str">
        <f t="shared" si="13"/>
        <v/>
      </c>
      <c r="E67" s="38" t="str">
        <f t="shared" si="14"/>
        <v/>
      </c>
      <c r="F67" s="38" t="str">
        <f t="shared" si="15"/>
        <v/>
      </c>
      <c r="G67" s="38" t="str">
        <f t="shared" si="16"/>
        <v/>
      </c>
      <c r="H67" s="39" t="str">
        <f t="shared" si="6"/>
        <v/>
      </c>
      <c r="I67" s="38" t="str">
        <f t="shared" si="17"/>
        <v/>
      </c>
      <c r="J67" s="38" t="str">
        <f t="shared" si="18"/>
        <v/>
      </c>
      <c r="K67" s="39" t="str">
        <f t="shared" si="9"/>
        <v/>
      </c>
      <c r="L67" s="8" t="str">
        <f t="shared" si="10"/>
        <v/>
      </c>
    </row>
    <row r="68" spans="1:12" ht="18" customHeight="1" x14ac:dyDescent="0.2">
      <c r="A68" s="37" t="str">
        <f>IF(ROWS($A$11:$A67)&gt;MAX(Inventory!$P:$P),"",INDEX(Inventory!A:A,MATCH(ROWS($A$11:$A67),Inventory!$P:$P,0)))</f>
        <v/>
      </c>
      <c r="B68" s="38" t="str">
        <f t="shared" si="11"/>
        <v/>
      </c>
      <c r="C68" s="38" t="str">
        <f t="shared" si="12"/>
        <v/>
      </c>
      <c r="D68" s="38" t="str">
        <f t="shared" si="13"/>
        <v/>
      </c>
      <c r="E68" s="38" t="str">
        <f t="shared" si="14"/>
        <v/>
      </c>
      <c r="F68" s="38" t="str">
        <f t="shared" si="15"/>
        <v/>
      </c>
      <c r="G68" s="38" t="str">
        <f t="shared" si="16"/>
        <v/>
      </c>
      <c r="H68" s="39" t="str">
        <f t="shared" si="6"/>
        <v/>
      </c>
      <c r="I68" s="38" t="str">
        <f t="shared" si="17"/>
        <v/>
      </c>
      <c r="J68" s="38" t="str">
        <f t="shared" si="18"/>
        <v/>
      </c>
      <c r="K68" s="39" t="str">
        <f t="shared" si="9"/>
        <v/>
      </c>
      <c r="L68" s="8" t="str">
        <f t="shared" si="10"/>
        <v/>
      </c>
    </row>
    <row r="69" spans="1:12" ht="18" customHeight="1" x14ac:dyDescent="0.2">
      <c r="A69" s="37" t="str">
        <f>IF(ROWS($A$11:$A68)&gt;MAX(Inventory!$P:$P),"",INDEX(Inventory!A:A,MATCH(ROWS($A$11:$A68),Inventory!$P:$P,0)))</f>
        <v/>
      </c>
      <c r="B69" s="38" t="str">
        <f t="shared" si="11"/>
        <v/>
      </c>
      <c r="C69" s="38" t="str">
        <f t="shared" si="12"/>
        <v/>
      </c>
      <c r="D69" s="38" t="str">
        <f t="shared" si="13"/>
        <v/>
      </c>
      <c r="E69" s="38" t="str">
        <f t="shared" si="14"/>
        <v/>
      </c>
      <c r="F69" s="38" t="str">
        <f t="shared" si="15"/>
        <v/>
      </c>
      <c r="G69" s="38" t="str">
        <f t="shared" si="16"/>
        <v/>
      </c>
      <c r="H69" s="39" t="str">
        <f t="shared" si="6"/>
        <v/>
      </c>
      <c r="I69" s="38" t="str">
        <f t="shared" si="17"/>
        <v/>
      </c>
      <c r="J69" s="38" t="str">
        <f t="shared" si="18"/>
        <v/>
      </c>
      <c r="K69" s="39" t="str">
        <f t="shared" si="9"/>
        <v/>
      </c>
      <c r="L69" s="8" t="str">
        <f t="shared" si="10"/>
        <v/>
      </c>
    </row>
    <row r="70" spans="1:12" ht="18" customHeight="1" x14ac:dyDescent="0.2">
      <c r="A70" s="37" t="str">
        <f>IF(ROWS($A$11:$A69)&gt;MAX(Inventory!$P:$P),"",INDEX(Inventory!A:A,MATCH(ROWS($A$11:$A69),Inventory!$P:$P,0)))</f>
        <v/>
      </c>
      <c r="B70" s="38" t="str">
        <f t="shared" si="11"/>
        <v/>
      </c>
      <c r="C70" s="38" t="str">
        <f t="shared" si="12"/>
        <v/>
      </c>
      <c r="D70" s="38" t="str">
        <f t="shared" si="13"/>
        <v/>
      </c>
      <c r="E70" s="38" t="str">
        <f t="shared" si="14"/>
        <v/>
      </c>
      <c r="F70" s="38" t="str">
        <f t="shared" si="15"/>
        <v/>
      </c>
      <c r="G70" s="38" t="str">
        <f t="shared" si="16"/>
        <v/>
      </c>
      <c r="H70" s="39" t="str">
        <f t="shared" si="6"/>
        <v/>
      </c>
      <c r="I70" s="38" t="str">
        <f t="shared" si="17"/>
        <v/>
      </c>
      <c r="J70" s="38" t="str">
        <f t="shared" si="18"/>
        <v/>
      </c>
      <c r="K70" s="39" t="str">
        <f t="shared" si="9"/>
        <v/>
      </c>
      <c r="L70" s="8" t="str">
        <f t="shared" si="10"/>
        <v/>
      </c>
    </row>
    <row r="71" spans="1:12" ht="18" customHeight="1" x14ac:dyDescent="0.2">
      <c r="A71" s="37" t="str">
        <f>IF(ROWS($A$11:$A70)&gt;MAX(Inventory!$P:$P),"",INDEX(Inventory!A:A,MATCH(ROWS($A$11:$A70),Inventory!$P:$P,0)))</f>
        <v/>
      </c>
      <c r="B71" s="38" t="str">
        <f t="shared" si="11"/>
        <v/>
      </c>
      <c r="C71" s="38" t="str">
        <f t="shared" si="12"/>
        <v/>
      </c>
      <c r="D71" s="38" t="str">
        <f t="shared" si="13"/>
        <v/>
      </c>
      <c r="E71" s="38" t="str">
        <f t="shared" si="14"/>
        <v/>
      </c>
      <c r="F71" s="38" t="str">
        <f t="shared" si="15"/>
        <v/>
      </c>
      <c r="G71" s="38" t="str">
        <f t="shared" si="16"/>
        <v/>
      </c>
      <c r="H71" s="39" t="str">
        <f t="shared" si="6"/>
        <v/>
      </c>
      <c r="I71" s="38" t="str">
        <f t="shared" si="17"/>
        <v/>
      </c>
      <c r="J71" s="38" t="str">
        <f t="shared" si="18"/>
        <v/>
      </c>
      <c r="K71" s="39" t="str">
        <f t="shared" si="9"/>
        <v/>
      </c>
      <c r="L71" s="8" t="str">
        <f t="shared" si="10"/>
        <v/>
      </c>
    </row>
    <row r="72" spans="1:12" ht="18" customHeight="1" x14ac:dyDescent="0.2">
      <c r="A72" s="37" t="str">
        <f>IF(ROWS($A$11:$A71)&gt;MAX(Inventory!$P:$P),"",INDEX(Inventory!A:A,MATCH(ROWS($A$11:$A71),Inventory!$P:$P,0)))</f>
        <v/>
      </c>
      <c r="B72" s="38" t="str">
        <f t="shared" si="11"/>
        <v/>
      </c>
      <c r="C72" s="38" t="str">
        <f t="shared" si="12"/>
        <v/>
      </c>
      <c r="D72" s="38" t="str">
        <f t="shared" si="13"/>
        <v/>
      </c>
      <c r="E72" s="38" t="str">
        <f t="shared" si="14"/>
        <v/>
      </c>
      <c r="F72" s="38" t="str">
        <f t="shared" si="15"/>
        <v/>
      </c>
      <c r="G72" s="38" t="str">
        <f t="shared" si="16"/>
        <v/>
      </c>
      <c r="H72" s="39" t="str">
        <f t="shared" si="6"/>
        <v/>
      </c>
      <c r="I72" s="38" t="str">
        <f t="shared" si="17"/>
        <v/>
      </c>
      <c r="J72" s="38" t="str">
        <f t="shared" si="18"/>
        <v/>
      </c>
      <c r="K72" s="39" t="str">
        <f t="shared" si="9"/>
        <v/>
      </c>
      <c r="L72" s="8" t="str">
        <f t="shared" si="10"/>
        <v/>
      </c>
    </row>
    <row r="73" spans="1:12" ht="18" customHeight="1" x14ac:dyDescent="0.2">
      <c r="A73" s="37" t="str">
        <f>IF(ROWS($A$11:$A72)&gt;MAX(Inventory!$P:$P),"",INDEX(Inventory!A:A,MATCH(ROWS($A$11:$A72),Inventory!$P:$P,0)))</f>
        <v/>
      </c>
      <c r="B73" s="38" t="str">
        <f t="shared" si="11"/>
        <v/>
      </c>
      <c r="C73" s="38" t="str">
        <f t="shared" si="12"/>
        <v/>
      </c>
      <c r="D73" s="38" t="str">
        <f t="shared" si="13"/>
        <v/>
      </c>
      <c r="E73" s="38" t="str">
        <f t="shared" si="14"/>
        <v/>
      </c>
      <c r="F73" s="38" t="str">
        <f t="shared" si="15"/>
        <v/>
      </c>
      <c r="G73" s="38" t="str">
        <f t="shared" si="16"/>
        <v/>
      </c>
      <c r="H73" s="39" t="str">
        <f t="shared" si="6"/>
        <v/>
      </c>
      <c r="I73" s="38" t="str">
        <f t="shared" si="17"/>
        <v/>
      </c>
      <c r="J73" s="38" t="str">
        <f t="shared" si="18"/>
        <v/>
      </c>
      <c r="K73" s="39" t="str">
        <f t="shared" si="9"/>
        <v/>
      </c>
      <c r="L73" s="8" t="str">
        <f t="shared" si="10"/>
        <v/>
      </c>
    </row>
    <row r="74" spans="1:12" ht="18" customHeight="1" x14ac:dyDescent="0.2">
      <c r="A74" s="37" t="str">
        <f>IF(ROWS($A$11:$A73)&gt;MAX(Inventory!$P:$P),"",INDEX(Inventory!A:A,MATCH(ROWS($A$11:$A73),Inventory!$P:$P,0)))</f>
        <v/>
      </c>
      <c r="B74" s="38" t="str">
        <f t="shared" si="11"/>
        <v/>
      </c>
      <c r="C74" s="38" t="str">
        <f t="shared" si="12"/>
        <v/>
      </c>
      <c r="D74" s="38" t="str">
        <f t="shared" si="13"/>
        <v/>
      </c>
      <c r="E74" s="38" t="str">
        <f t="shared" si="14"/>
        <v/>
      </c>
      <c r="F74" s="38" t="str">
        <f t="shared" si="15"/>
        <v/>
      </c>
      <c r="G74" s="38" t="str">
        <f t="shared" si="16"/>
        <v/>
      </c>
      <c r="H74" s="39" t="str">
        <f t="shared" si="6"/>
        <v/>
      </c>
      <c r="I74" s="38" t="str">
        <f t="shared" si="17"/>
        <v/>
      </c>
      <c r="J74" s="38" t="str">
        <f t="shared" si="18"/>
        <v/>
      </c>
      <c r="K74" s="39" t="str">
        <f t="shared" si="9"/>
        <v/>
      </c>
      <c r="L74" s="8" t="str">
        <f t="shared" si="10"/>
        <v/>
      </c>
    </row>
    <row r="75" spans="1:12" ht="18" customHeight="1" x14ac:dyDescent="0.2">
      <c r="A75" s="37" t="str">
        <f>IF(ROWS($A$11:$A74)&gt;MAX(Inventory!$P:$P),"",INDEX(Inventory!A:A,MATCH(ROWS($A$11:$A74),Inventory!$P:$P,0)))</f>
        <v/>
      </c>
      <c r="B75" s="38" t="str">
        <f t="shared" si="11"/>
        <v/>
      </c>
      <c r="C75" s="38" t="str">
        <f t="shared" si="12"/>
        <v/>
      </c>
      <c r="D75" s="38" t="str">
        <f t="shared" si="13"/>
        <v/>
      </c>
      <c r="E75" s="38" t="str">
        <f t="shared" si="14"/>
        <v/>
      </c>
      <c r="F75" s="38" t="str">
        <f t="shared" si="15"/>
        <v/>
      </c>
      <c r="G75" s="38" t="str">
        <f t="shared" si="16"/>
        <v/>
      </c>
      <c r="H75" s="39" t="str">
        <f t="shared" si="6"/>
        <v/>
      </c>
      <c r="I75" s="38" t="str">
        <f t="shared" si="17"/>
        <v/>
      </c>
      <c r="J75" s="38" t="str">
        <f t="shared" si="18"/>
        <v/>
      </c>
      <c r="K75" s="39" t="str">
        <f t="shared" si="9"/>
        <v/>
      </c>
      <c r="L75" s="8" t="str">
        <f t="shared" si="10"/>
        <v/>
      </c>
    </row>
    <row r="76" spans="1:12" ht="18" customHeight="1" x14ac:dyDescent="0.2">
      <c r="A76" s="37" t="str">
        <f>IF(ROWS($A$11:$A75)&gt;MAX(Inventory!$P:$P),"",INDEX(Inventory!A:A,MATCH(ROWS($A$11:$A75),Inventory!$P:$P,0)))</f>
        <v/>
      </c>
      <c r="B76" s="38" t="str">
        <f t="shared" ref="B76:B107" si="19">IF($A76="","",IF(ISBLANK(INDEX(inventory,MATCH($A76,item,0),2)),"",INDEX(inventory,MATCH($A76,item,0),2)))</f>
        <v/>
      </c>
      <c r="C76" s="38" t="str">
        <f t="shared" ref="C76:C107" si="20">IF($A76="","",IF(ISBLANK(INDEX(inventory,MATCH($A76,item,0),3)),"",INDEX(inventory,MATCH($A76,item,0),3)))</f>
        <v/>
      </c>
      <c r="D76" s="38" t="str">
        <f t="shared" si="13"/>
        <v/>
      </c>
      <c r="E76" s="38" t="str">
        <f t="shared" ref="E76:E139" si="21">IF($A76="","",IF(ISBLANK(INDEX(inventory,MATCH($A76,item,0),5)),"",INDEX(inventory,MATCH($A76,item,0),5)))</f>
        <v/>
      </c>
      <c r="F76" s="38" t="str">
        <f t="shared" ref="F76:F107" si="22">IF($A76="","",IF(ISBLANK(INDEX(inventory,MATCH($A76,item,0),6)),"",INDEX(inventory,MATCH($A76,item,0),6)))</f>
        <v/>
      </c>
      <c r="G76" s="38" t="str">
        <f t="shared" ref="G76:G107" si="23">IF($A76="","",IF(ISBLANK(INDEX(inventory,MATCH($A76,item,0),8)),"",INDEX(inventory,MATCH($A76,item,0),8)))</f>
        <v/>
      </c>
      <c r="H76" s="39" t="str">
        <f t="shared" ref="H76:H139" si="24">IF($A76="","",INDEX(inventory,MATCH($A76,item,0),9))</f>
        <v/>
      </c>
      <c r="I76" s="38" t="str">
        <f t="shared" ref="I76:I107" si="25">IF($A76="","",IF(ISBLANK(INDEX(inventory,MATCH($A76,item,0),10)),"",INDEX(inventory,MATCH($A76,item,0),10)))</f>
        <v/>
      </c>
      <c r="J76" s="38" t="str">
        <f t="shared" ref="J76:J107" si="26">IF($A76="","",IF(ISBLANK(INDEX(inventory,MATCH($A76,item,0),11)),"",INDEX(inventory,MATCH($A76,item,0),11)))</f>
        <v/>
      </c>
      <c r="K76" s="39" t="str">
        <f t="shared" ref="K76:K139" si="27">IF($A76="","",INDEX(inventory,MATCH($A76,item,0),12))</f>
        <v/>
      </c>
      <c r="L76" s="8" t="str">
        <f t="shared" si="10"/>
        <v/>
      </c>
    </row>
    <row r="77" spans="1:12" ht="18" customHeight="1" x14ac:dyDescent="0.2">
      <c r="A77" s="37" t="str">
        <f>IF(ROWS($A$11:$A76)&gt;MAX(Inventory!$P:$P),"",INDEX(Inventory!A:A,MATCH(ROWS($A$11:$A76),Inventory!$P:$P,0)))</f>
        <v/>
      </c>
      <c r="B77" s="38" t="str">
        <f t="shared" si="19"/>
        <v/>
      </c>
      <c r="C77" s="38" t="str">
        <f t="shared" si="20"/>
        <v/>
      </c>
      <c r="D77" s="38" t="str">
        <f t="shared" si="13"/>
        <v/>
      </c>
      <c r="E77" s="38" t="str">
        <f t="shared" si="21"/>
        <v/>
      </c>
      <c r="F77" s="38" t="str">
        <f t="shared" si="22"/>
        <v/>
      </c>
      <c r="G77" s="38" t="str">
        <f t="shared" si="23"/>
        <v/>
      </c>
      <c r="H77" s="39" t="str">
        <f t="shared" si="24"/>
        <v/>
      </c>
      <c r="I77" s="38" t="str">
        <f t="shared" si="25"/>
        <v/>
      </c>
      <c r="J77" s="38" t="str">
        <f t="shared" si="26"/>
        <v/>
      </c>
      <c r="K77" s="39" t="str">
        <f t="shared" si="27"/>
        <v/>
      </c>
      <c r="L77" s="8" t="str">
        <f t="shared" ref="L77:L140" si="28">IF(A77="","",ROW())</f>
        <v/>
      </c>
    </row>
    <row r="78" spans="1:12" ht="18" customHeight="1" x14ac:dyDescent="0.2">
      <c r="A78" s="37" t="str">
        <f>IF(ROWS($A$11:$A77)&gt;MAX(Inventory!$P:$P),"",INDEX(Inventory!A:A,MATCH(ROWS($A$11:$A77),Inventory!$P:$P,0)))</f>
        <v/>
      </c>
      <c r="B78" s="38" t="str">
        <f t="shared" si="19"/>
        <v/>
      </c>
      <c r="C78" s="38" t="str">
        <f t="shared" si="20"/>
        <v/>
      </c>
      <c r="D78" s="38" t="str">
        <f t="shared" si="13"/>
        <v/>
      </c>
      <c r="E78" s="38" t="str">
        <f t="shared" si="21"/>
        <v/>
      </c>
      <c r="F78" s="38" t="str">
        <f t="shared" si="22"/>
        <v/>
      </c>
      <c r="G78" s="38" t="str">
        <f t="shared" si="23"/>
        <v/>
      </c>
      <c r="H78" s="39" t="str">
        <f t="shared" si="24"/>
        <v/>
      </c>
      <c r="I78" s="38" t="str">
        <f t="shared" si="25"/>
        <v/>
      </c>
      <c r="J78" s="38" t="str">
        <f t="shared" si="26"/>
        <v/>
      </c>
      <c r="K78" s="39" t="str">
        <f t="shared" si="27"/>
        <v/>
      </c>
      <c r="L78" s="8" t="str">
        <f t="shared" si="28"/>
        <v/>
      </c>
    </row>
    <row r="79" spans="1:12" ht="18" customHeight="1" x14ac:dyDescent="0.2">
      <c r="A79" s="37" t="str">
        <f>IF(ROWS($A$11:$A78)&gt;MAX(Inventory!$P:$P),"",INDEX(Inventory!A:A,MATCH(ROWS($A$11:$A78),Inventory!$P:$P,0)))</f>
        <v/>
      </c>
      <c r="B79" s="38" t="str">
        <f t="shared" si="19"/>
        <v/>
      </c>
      <c r="C79" s="38" t="str">
        <f t="shared" si="20"/>
        <v/>
      </c>
      <c r="D79" s="38" t="str">
        <f t="shared" si="13"/>
        <v/>
      </c>
      <c r="E79" s="38" t="str">
        <f t="shared" si="21"/>
        <v/>
      </c>
      <c r="F79" s="38" t="str">
        <f t="shared" si="22"/>
        <v/>
      </c>
      <c r="G79" s="38" t="str">
        <f t="shared" si="23"/>
        <v/>
      </c>
      <c r="H79" s="39" t="str">
        <f t="shared" si="24"/>
        <v/>
      </c>
      <c r="I79" s="38" t="str">
        <f t="shared" si="25"/>
        <v/>
      </c>
      <c r="J79" s="38" t="str">
        <f t="shared" si="26"/>
        <v/>
      </c>
      <c r="K79" s="39" t="str">
        <f t="shared" si="27"/>
        <v/>
      </c>
      <c r="L79" s="8" t="str">
        <f t="shared" si="28"/>
        <v/>
      </c>
    </row>
    <row r="80" spans="1:12" ht="18" customHeight="1" x14ac:dyDescent="0.2">
      <c r="A80" s="37" t="str">
        <f>IF(ROWS($A$11:$A79)&gt;MAX(Inventory!$P:$P),"",INDEX(Inventory!A:A,MATCH(ROWS($A$11:$A79),Inventory!$P:$P,0)))</f>
        <v/>
      </c>
      <c r="B80" s="38" t="str">
        <f t="shared" si="19"/>
        <v/>
      </c>
      <c r="C80" s="38" t="str">
        <f t="shared" si="20"/>
        <v/>
      </c>
      <c r="D80" s="38" t="str">
        <f t="shared" si="13"/>
        <v/>
      </c>
      <c r="E80" s="38" t="str">
        <f t="shared" si="21"/>
        <v/>
      </c>
      <c r="F80" s="38" t="str">
        <f t="shared" si="22"/>
        <v/>
      </c>
      <c r="G80" s="38" t="str">
        <f t="shared" si="23"/>
        <v/>
      </c>
      <c r="H80" s="39" t="str">
        <f t="shared" si="24"/>
        <v/>
      </c>
      <c r="I80" s="38" t="str">
        <f t="shared" si="25"/>
        <v/>
      </c>
      <c r="J80" s="38" t="str">
        <f t="shared" si="26"/>
        <v/>
      </c>
      <c r="K80" s="39" t="str">
        <f t="shared" si="27"/>
        <v/>
      </c>
      <c r="L80" s="8" t="str">
        <f t="shared" si="28"/>
        <v/>
      </c>
    </row>
    <row r="81" spans="1:12" ht="18" customHeight="1" x14ac:dyDescent="0.2">
      <c r="A81" s="37" t="str">
        <f>IF(ROWS($A$11:$A80)&gt;MAX(Inventory!$P:$P),"",INDEX(Inventory!A:A,MATCH(ROWS($A$11:$A80),Inventory!$P:$P,0)))</f>
        <v/>
      </c>
      <c r="B81" s="38" t="str">
        <f t="shared" si="19"/>
        <v/>
      </c>
      <c r="C81" s="38" t="str">
        <f t="shared" si="20"/>
        <v/>
      </c>
      <c r="D81" s="38" t="str">
        <f t="shared" si="13"/>
        <v/>
      </c>
      <c r="E81" s="38" t="str">
        <f t="shared" si="21"/>
        <v/>
      </c>
      <c r="F81" s="38" t="str">
        <f t="shared" si="22"/>
        <v/>
      </c>
      <c r="G81" s="38" t="str">
        <f t="shared" si="23"/>
        <v/>
      </c>
      <c r="H81" s="39" t="str">
        <f t="shared" si="24"/>
        <v/>
      </c>
      <c r="I81" s="38" t="str">
        <f t="shared" si="25"/>
        <v/>
      </c>
      <c r="J81" s="38" t="str">
        <f t="shared" si="26"/>
        <v/>
      </c>
      <c r="K81" s="39" t="str">
        <f t="shared" si="27"/>
        <v/>
      </c>
      <c r="L81" s="8" t="str">
        <f t="shared" si="28"/>
        <v/>
      </c>
    </row>
    <row r="82" spans="1:12" ht="18" customHeight="1" x14ac:dyDescent="0.2">
      <c r="A82" s="37" t="str">
        <f>IF(ROWS($A$11:$A81)&gt;MAX(Inventory!$P:$P),"",INDEX(Inventory!A:A,MATCH(ROWS($A$11:$A81),Inventory!$P:$P,0)))</f>
        <v/>
      </c>
      <c r="B82" s="38" t="str">
        <f t="shared" si="19"/>
        <v/>
      </c>
      <c r="C82" s="38" t="str">
        <f t="shared" si="20"/>
        <v/>
      </c>
      <c r="D82" s="38" t="str">
        <f t="shared" si="13"/>
        <v/>
      </c>
      <c r="E82" s="38" t="str">
        <f t="shared" si="21"/>
        <v/>
      </c>
      <c r="F82" s="38" t="str">
        <f t="shared" si="22"/>
        <v/>
      </c>
      <c r="G82" s="38" t="str">
        <f t="shared" si="23"/>
        <v/>
      </c>
      <c r="H82" s="39" t="str">
        <f t="shared" si="24"/>
        <v/>
      </c>
      <c r="I82" s="38" t="str">
        <f t="shared" si="25"/>
        <v/>
      </c>
      <c r="J82" s="38" t="str">
        <f t="shared" si="26"/>
        <v/>
      </c>
      <c r="K82" s="39" t="str">
        <f t="shared" si="27"/>
        <v/>
      </c>
      <c r="L82" s="8" t="str">
        <f t="shared" si="28"/>
        <v/>
      </c>
    </row>
    <row r="83" spans="1:12" ht="18" customHeight="1" x14ac:dyDescent="0.2">
      <c r="A83" s="37" t="str">
        <f>IF(ROWS($A$11:$A82)&gt;MAX(Inventory!$P:$P),"",INDEX(Inventory!A:A,MATCH(ROWS($A$11:$A82),Inventory!$P:$P,0)))</f>
        <v/>
      </c>
      <c r="B83" s="38" t="str">
        <f t="shared" si="19"/>
        <v/>
      </c>
      <c r="C83" s="38" t="str">
        <f t="shared" si="20"/>
        <v/>
      </c>
      <c r="D83" s="38" t="str">
        <f t="shared" si="13"/>
        <v/>
      </c>
      <c r="E83" s="38" t="str">
        <f t="shared" si="21"/>
        <v/>
      </c>
      <c r="F83" s="38" t="str">
        <f t="shared" si="22"/>
        <v/>
      </c>
      <c r="G83" s="38" t="str">
        <f t="shared" si="23"/>
        <v/>
      </c>
      <c r="H83" s="39" t="str">
        <f t="shared" si="24"/>
        <v/>
      </c>
      <c r="I83" s="38" t="str">
        <f t="shared" si="25"/>
        <v/>
      </c>
      <c r="J83" s="38" t="str">
        <f t="shared" si="26"/>
        <v/>
      </c>
      <c r="K83" s="39" t="str">
        <f t="shared" si="27"/>
        <v/>
      </c>
      <c r="L83" s="8" t="str">
        <f t="shared" si="28"/>
        <v/>
      </c>
    </row>
    <row r="84" spans="1:12" ht="18" customHeight="1" x14ac:dyDescent="0.2">
      <c r="A84" s="37" t="str">
        <f>IF(ROWS($A$11:$A83)&gt;MAX(Inventory!$P:$P),"",INDEX(Inventory!A:A,MATCH(ROWS($A$11:$A83),Inventory!$P:$P,0)))</f>
        <v/>
      </c>
      <c r="B84" s="38" t="str">
        <f t="shared" si="19"/>
        <v/>
      </c>
      <c r="C84" s="38" t="str">
        <f t="shared" si="20"/>
        <v/>
      </c>
      <c r="D84" s="38" t="str">
        <f t="shared" si="13"/>
        <v/>
      </c>
      <c r="E84" s="38" t="str">
        <f t="shared" si="21"/>
        <v/>
      </c>
      <c r="F84" s="38" t="str">
        <f t="shared" si="22"/>
        <v/>
      </c>
      <c r="G84" s="38" t="str">
        <f t="shared" si="23"/>
        <v/>
      </c>
      <c r="H84" s="39" t="str">
        <f t="shared" si="24"/>
        <v/>
      </c>
      <c r="I84" s="38" t="str">
        <f t="shared" si="25"/>
        <v/>
      </c>
      <c r="J84" s="38" t="str">
        <f t="shared" si="26"/>
        <v/>
      </c>
      <c r="K84" s="39" t="str">
        <f t="shared" si="27"/>
        <v/>
      </c>
      <c r="L84" s="8" t="str">
        <f t="shared" si="28"/>
        <v/>
      </c>
    </row>
    <row r="85" spans="1:12" ht="18" customHeight="1" x14ac:dyDescent="0.2">
      <c r="A85" s="37" t="str">
        <f>IF(ROWS($A$11:$A84)&gt;MAX(Inventory!$P:$P),"",INDEX(Inventory!A:A,MATCH(ROWS($A$11:$A84),Inventory!$P:$P,0)))</f>
        <v/>
      </c>
      <c r="B85" s="38" t="str">
        <f t="shared" si="19"/>
        <v/>
      </c>
      <c r="C85" s="38" t="str">
        <f t="shared" si="20"/>
        <v/>
      </c>
      <c r="D85" s="38" t="str">
        <f t="shared" si="13"/>
        <v/>
      </c>
      <c r="E85" s="38" t="str">
        <f t="shared" si="21"/>
        <v/>
      </c>
      <c r="F85" s="38" t="str">
        <f t="shared" si="22"/>
        <v/>
      </c>
      <c r="G85" s="38" t="str">
        <f t="shared" si="23"/>
        <v/>
      </c>
      <c r="H85" s="39" t="str">
        <f t="shared" si="24"/>
        <v/>
      </c>
      <c r="I85" s="38" t="str">
        <f t="shared" si="25"/>
        <v/>
      </c>
      <c r="J85" s="38" t="str">
        <f t="shared" si="26"/>
        <v/>
      </c>
      <c r="K85" s="39" t="str">
        <f t="shared" si="27"/>
        <v/>
      </c>
      <c r="L85" s="8" t="str">
        <f t="shared" si="28"/>
        <v/>
      </c>
    </row>
    <row r="86" spans="1:12" ht="18" customHeight="1" x14ac:dyDescent="0.2">
      <c r="A86" s="37" t="str">
        <f>IF(ROWS($A$11:$A85)&gt;MAX(Inventory!$P:$P),"",INDEX(Inventory!A:A,MATCH(ROWS($A$11:$A85),Inventory!$P:$P,0)))</f>
        <v/>
      </c>
      <c r="B86" s="38" t="str">
        <f t="shared" si="19"/>
        <v/>
      </c>
      <c r="C86" s="38" t="str">
        <f t="shared" si="20"/>
        <v/>
      </c>
      <c r="D86" s="38" t="str">
        <f t="shared" si="13"/>
        <v/>
      </c>
      <c r="E86" s="38" t="str">
        <f t="shared" si="21"/>
        <v/>
      </c>
      <c r="F86" s="38" t="str">
        <f t="shared" si="22"/>
        <v/>
      </c>
      <c r="G86" s="38" t="str">
        <f t="shared" si="23"/>
        <v/>
      </c>
      <c r="H86" s="39" t="str">
        <f t="shared" si="24"/>
        <v/>
      </c>
      <c r="I86" s="38" t="str">
        <f t="shared" si="25"/>
        <v/>
      </c>
      <c r="J86" s="38" t="str">
        <f t="shared" si="26"/>
        <v/>
      </c>
      <c r="K86" s="39" t="str">
        <f t="shared" si="27"/>
        <v/>
      </c>
      <c r="L86" s="8" t="str">
        <f t="shared" si="28"/>
        <v/>
      </c>
    </row>
    <row r="87" spans="1:12" ht="18" customHeight="1" x14ac:dyDescent="0.2">
      <c r="A87" s="37" t="str">
        <f>IF(ROWS($A$11:$A86)&gt;MAX(Inventory!$P:$P),"",INDEX(Inventory!A:A,MATCH(ROWS($A$11:$A86),Inventory!$P:$P,0)))</f>
        <v/>
      </c>
      <c r="B87" s="38" t="str">
        <f t="shared" si="19"/>
        <v/>
      </c>
      <c r="C87" s="38" t="str">
        <f t="shared" si="20"/>
        <v/>
      </c>
      <c r="D87" s="38" t="str">
        <f t="shared" si="13"/>
        <v/>
      </c>
      <c r="E87" s="38" t="str">
        <f t="shared" si="21"/>
        <v/>
      </c>
      <c r="F87" s="38" t="str">
        <f t="shared" si="22"/>
        <v/>
      </c>
      <c r="G87" s="38" t="str">
        <f t="shared" si="23"/>
        <v/>
      </c>
      <c r="H87" s="39" t="str">
        <f t="shared" si="24"/>
        <v/>
      </c>
      <c r="I87" s="38" t="str">
        <f t="shared" si="25"/>
        <v/>
      </c>
      <c r="J87" s="38" t="str">
        <f t="shared" si="26"/>
        <v/>
      </c>
      <c r="K87" s="39" t="str">
        <f t="shared" si="27"/>
        <v/>
      </c>
      <c r="L87" s="8" t="str">
        <f t="shared" si="28"/>
        <v/>
      </c>
    </row>
    <row r="88" spans="1:12" ht="18" customHeight="1" x14ac:dyDescent="0.2">
      <c r="A88" s="37" t="str">
        <f>IF(ROWS($A$11:$A87)&gt;MAX(Inventory!$P:$P),"",INDEX(Inventory!A:A,MATCH(ROWS($A$11:$A87),Inventory!$P:$P,0)))</f>
        <v/>
      </c>
      <c r="B88" s="38" t="str">
        <f t="shared" si="19"/>
        <v/>
      </c>
      <c r="C88" s="38" t="str">
        <f t="shared" si="20"/>
        <v/>
      </c>
      <c r="D88" s="38" t="str">
        <f t="shared" si="13"/>
        <v/>
      </c>
      <c r="E88" s="38" t="str">
        <f t="shared" si="21"/>
        <v/>
      </c>
      <c r="F88" s="38" t="str">
        <f t="shared" si="22"/>
        <v/>
      </c>
      <c r="G88" s="38" t="str">
        <f t="shared" si="23"/>
        <v/>
      </c>
      <c r="H88" s="39" t="str">
        <f t="shared" si="24"/>
        <v/>
      </c>
      <c r="I88" s="38" t="str">
        <f t="shared" si="25"/>
        <v/>
      </c>
      <c r="J88" s="38" t="str">
        <f t="shared" si="26"/>
        <v/>
      </c>
      <c r="K88" s="39" t="str">
        <f t="shared" si="27"/>
        <v/>
      </c>
      <c r="L88" s="8" t="str">
        <f t="shared" si="28"/>
        <v/>
      </c>
    </row>
    <row r="89" spans="1:12" ht="18" customHeight="1" x14ac:dyDescent="0.2">
      <c r="A89" s="37" t="str">
        <f>IF(ROWS($A$11:$A88)&gt;MAX(Inventory!$P:$P),"",INDEX(Inventory!A:A,MATCH(ROWS($A$11:$A88),Inventory!$P:$P,0)))</f>
        <v/>
      </c>
      <c r="B89" s="38" t="str">
        <f t="shared" si="19"/>
        <v/>
      </c>
      <c r="C89" s="38" t="str">
        <f t="shared" si="20"/>
        <v/>
      </c>
      <c r="D89" s="38" t="str">
        <f t="shared" si="13"/>
        <v/>
      </c>
      <c r="E89" s="38" t="str">
        <f t="shared" si="21"/>
        <v/>
      </c>
      <c r="F89" s="38" t="str">
        <f t="shared" si="22"/>
        <v/>
      </c>
      <c r="G89" s="38" t="str">
        <f t="shared" si="23"/>
        <v/>
      </c>
      <c r="H89" s="39" t="str">
        <f t="shared" si="24"/>
        <v/>
      </c>
      <c r="I89" s="38" t="str">
        <f t="shared" si="25"/>
        <v/>
      </c>
      <c r="J89" s="38" t="str">
        <f t="shared" si="26"/>
        <v/>
      </c>
      <c r="K89" s="39" t="str">
        <f t="shared" si="27"/>
        <v/>
      </c>
      <c r="L89" s="8" t="str">
        <f t="shared" si="28"/>
        <v/>
      </c>
    </row>
    <row r="90" spans="1:12" ht="18" customHeight="1" x14ac:dyDescent="0.2">
      <c r="A90" s="37" t="str">
        <f>IF(ROWS($A$11:$A89)&gt;MAX(Inventory!$P:$P),"",INDEX(Inventory!A:A,MATCH(ROWS($A$11:$A89),Inventory!$P:$P,0)))</f>
        <v/>
      </c>
      <c r="B90" s="38" t="str">
        <f t="shared" si="19"/>
        <v/>
      </c>
      <c r="C90" s="38" t="str">
        <f t="shared" si="20"/>
        <v/>
      </c>
      <c r="D90" s="38" t="str">
        <f t="shared" si="13"/>
        <v/>
      </c>
      <c r="E90" s="38" t="str">
        <f t="shared" si="21"/>
        <v/>
      </c>
      <c r="F90" s="38" t="str">
        <f t="shared" si="22"/>
        <v/>
      </c>
      <c r="G90" s="38" t="str">
        <f t="shared" si="23"/>
        <v/>
      </c>
      <c r="H90" s="39" t="str">
        <f t="shared" si="24"/>
        <v/>
      </c>
      <c r="I90" s="38" t="str">
        <f t="shared" si="25"/>
        <v/>
      </c>
      <c r="J90" s="38" t="str">
        <f t="shared" si="26"/>
        <v/>
      </c>
      <c r="K90" s="39" t="str">
        <f t="shared" si="27"/>
        <v/>
      </c>
      <c r="L90" s="8" t="str">
        <f t="shared" si="28"/>
        <v/>
      </c>
    </row>
    <row r="91" spans="1:12" ht="18" customHeight="1" x14ac:dyDescent="0.2">
      <c r="A91" s="37" t="str">
        <f>IF(ROWS($A$11:$A90)&gt;MAX(Inventory!$P:$P),"",INDEX(Inventory!A:A,MATCH(ROWS($A$11:$A90),Inventory!$P:$P,0)))</f>
        <v/>
      </c>
      <c r="B91" s="38" t="str">
        <f t="shared" si="19"/>
        <v/>
      </c>
      <c r="C91" s="38" t="str">
        <f t="shared" si="20"/>
        <v/>
      </c>
      <c r="D91" s="38" t="str">
        <f t="shared" si="13"/>
        <v/>
      </c>
      <c r="E91" s="38" t="str">
        <f t="shared" si="21"/>
        <v/>
      </c>
      <c r="F91" s="38" t="str">
        <f t="shared" si="22"/>
        <v/>
      </c>
      <c r="G91" s="38" t="str">
        <f t="shared" si="23"/>
        <v/>
      </c>
      <c r="H91" s="39" t="str">
        <f t="shared" si="24"/>
        <v/>
      </c>
      <c r="I91" s="38" t="str">
        <f t="shared" si="25"/>
        <v/>
      </c>
      <c r="J91" s="38" t="str">
        <f t="shared" si="26"/>
        <v/>
      </c>
      <c r="K91" s="39" t="str">
        <f t="shared" si="27"/>
        <v/>
      </c>
      <c r="L91" s="8" t="str">
        <f t="shared" si="28"/>
        <v/>
      </c>
    </row>
    <row r="92" spans="1:12" ht="18" customHeight="1" x14ac:dyDescent="0.2">
      <c r="A92" s="37" t="str">
        <f>IF(ROWS($A$11:$A91)&gt;MAX(Inventory!$P:$P),"",INDEX(Inventory!A:A,MATCH(ROWS($A$11:$A91),Inventory!$P:$P,0)))</f>
        <v/>
      </c>
      <c r="B92" s="38" t="str">
        <f t="shared" si="19"/>
        <v/>
      </c>
      <c r="C92" s="38" t="str">
        <f t="shared" si="20"/>
        <v/>
      </c>
      <c r="D92" s="38" t="str">
        <f t="shared" si="13"/>
        <v/>
      </c>
      <c r="E92" s="38" t="str">
        <f t="shared" si="21"/>
        <v/>
      </c>
      <c r="F92" s="38" t="str">
        <f t="shared" si="22"/>
        <v/>
      </c>
      <c r="G92" s="38" t="str">
        <f t="shared" si="23"/>
        <v/>
      </c>
      <c r="H92" s="39" t="str">
        <f t="shared" si="24"/>
        <v/>
      </c>
      <c r="I92" s="38" t="str">
        <f t="shared" si="25"/>
        <v/>
      </c>
      <c r="J92" s="38" t="str">
        <f t="shared" si="26"/>
        <v/>
      </c>
      <c r="K92" s="39" t="str">
        <f t="shared" si="27"/>
        <v/>
      </c>
      <c r="L92" s="8" t="str">
        <f t="shared" si="28"/>
        <v/>
      </c>
    </row>
    <row r="93" spans="1:12" ht="18" customHeight="1" x14ac:dyDescent="0.2">
      <c r="A93" s="37" t="str">
        <f>IF(ROWS($A$11:$A92)&gt;MAX(Inventory!$P:$P),"",INDEX(Inventory!A:A,MATCH(ROWS($A$11:$A92),Inventory!$P:$P,0)))</f>
        <v/>
      </c>
      <c r="B93" s="38" t="str">
        <f t="shared" si="19"/>
        <v/>
      </c>
      <c r="C93" s="38" t="str">
        <f t="shared" si="20"/>
        <v/>
      </c>
      <c r="D93" s="38" t="str">
        <f t="shared" si="13"/>
        <v/>
      </c>
      <c r="E93" s="38" t="str">
        <f t="shared" si="21"/>
        <v/>
      </c>
      <c r="F93" s="38" t="str">
        <f t="shared" si="22"/>
        <v/>
      </c>
      <c r="G93" s="38" t="str">
        <f t="shared" si="23"/>
        <v/>
      </c>
      <c r="H93" s="39" t="str">
        <f t="shared" si="24"/>
        <v/>
      </c>
      <c r="I93" s="38" t="str">
        <f t="shared" si="25"/>
        <v/>
      </c>
      <c r="J93" s="38" t="str">
        <f t="shared" si="26"/>
        <v/>
      </c>
      <c r="K93" s="39" t="str">
        <f t="shared" si="27"/>
        <v/>
      </c>
      <c r="L93" s="8" t="str">
        <f t="shared" si="28"/>
        <v/>
      </c>
    </row>
    <row r="94" spans="1:12" ht="18" customHeight="1" x14ac:dyDescent="0.2">
      <c r="A94" s="37" t="str">
        <f>IF(ROWS($A$11:$A93)&gt;MAX(Inventory!$P:$P),"",INDEX(Inventory!A:A,MATCH(ROWS($A$11:$A93),Inventory!$P:$P,0)))</f>
        <v/>
      </c>
      <c r="B94" s="38" t="str">
        <f t="shared" si="19"/>
        <v/>
      </c>
      <c r="C94" s="38" t="str">
        <f t="shared" si="20"/>
        <v/>
      </c>
      <c r="D94" s="38" t="str">
        <f t="shared" si="13"/>
        <v/>
      </c>
      <c r="E94" s="38" t="str">
        <f t="shared" si="21"/>
        <v/>
      </c>
      <c r="F94" s="38" t="str">
        <f t="shared" si="22"/>
        <v/>
      </c>
      <c r="G94" s="38" t="str">
        <f t="shared" si="23"/>
        <v/>
      </c>
      <c r="H94" s="39" t="str">
        <f t="shared" si="24"/>
        <v/>
      </c>
      <c r="I94" s="38" t="str">
        <f t="shared" si="25"/>
        <v/>
      </c>
      <c r="J94" s="38" t="str">
        <f t="shared" si="26"/>
        <v/>
      </c>
      <c r="K94" s="39" t="str">
        <f t="shared" si="27"/>
        <v/>
      </c>
      <c r="L94" s="8" t="str">
        <f t="shared" si="28"/>
        <v/>
      </c>
    </row>
    <row r="95" spans="1:12" ht="18" customHeight="1" x14ac:dyDescent="0.2">
      <c r="A95" s="37" t="str">
        <f>IF(ROWS($A$11:$A94)&gt;MAX(Inventory!$P:$P),"",INDEX(Inventory!A:A,MATCH(ROWS($A$11:$A94),Inventory!$P:$P,0)))</f>
        <v/>
      </c>
      <c r="B95" s="38" t="str">
        <f t="shared" si="19"/>
        <v/>
      </c>
      <c r="C95" s="38" t="str">
        <f t="shared" si="20"/>
        <v/>
      </c>
      <c r="D95" s="38" t="str">
        <f t="shared" si="13"/>
        <v/>
      </c>
      <c r="E95" s="38" t="str">
        <f t="shared" si="21"/>
        <v/>
      </c>
      <c r="F95" s="38" t="str">
        <f t="shared" si="22"/>
        <v/>
      </c>
      <c r="G95" s="38" t="str">
        <f t="shared" si="23"/>
        <v/>
      </c>
      <c r="H95" s="39" t="str">
        <f t="shared" si="24"/>
        <v/>
      </c>
      <c r="I95" s="38" t="str">
        <f t="shared" si="25"/>
        <v/>
      </c>
      <c r="J95" s="38" t="str">
        <f t="shared" si="26"/>
        <v/>
      </c>
      <c r="K95" s="39" t="str">
        <f t="shared" si="27"/>
        <v/>
      </c>
      <c r="L95" s="8" t="str">
        <f t="shared" si="28"/>
        <v/>
      </c>
    </row>
    <row r="96" spans="1:12" ht="18" customHeight="1" x14ac:dyDescent="0.2">
      <c r="A96" s="37" t="str">
        <f>IF(ROWS($A$11:$A95)&gt;MAX(Inventory!$P:$P),"",INDEX(Inventory!A:A,MATCH(ROWS($A$11:$A95),Inventory!$P:$P,0)))</f>
        <v/>
      </c>
      <c r="B96" s="38" t="str">
        <f t="shared" si="19"/>
        <v/>
      </c>
      <c r="C96" s="38" t="str">
        <f t="shared" si="20"/>
        <v/>
      </c>
      <c r="D96" s="38" t="str">
        <f t="shared" si="13"/>
        <v/>
      </c>
      <c r="E96" s="38" t="str">
        <f t="shared" si="21"/>
        <v/>
      </c>
      <c r="F96" s="38" t="str">
        <f t="shared" si="22"/>
        <v/>
      </c>
      <c r="G96" s="38" t="str">
        <f t="shared" si="23"/>
        <v/>
      </c>
      <c r="H96" s="39" t="str">
        <f t="shared" si="24"/>
        <v/>
      </c>
      <c r="I96" s="38" t="str">
        <f t="shared" si="25"/>
        <v/>
      </c>
      <c r="J96" s="38" t="str">
        <f t="shared" si="26"/>
        <v/>
      </c>
      <c r="K96" s="39" t="str">
        <f t="shared" si="27"/>
        <v/>
      </c>
      <c r="L96" s="8" t="str">
        <f t="shared" si="28"/>
        <v/>
      </c>
    </row>
    <row r="97" spans="1:12" ht="18" customHeight="1" x14ac:dyDescent="0.2">
      <c r="A97" s="37" t="str">
        <f>IF(ROWS($A$11:$A96)&gt;MAX(Inventory!$P:$P),"",INDEX(Inventory!A:A,MATCH(ROWS($A$11:$A96),Inventory!$P:$P,0)))</f>
        <v/>
      </c>
      <c r="B97" s="38" t="str">
        <f t="shared" si="19"/>
        <v/>
      </c>
      <c r="C97" s="38" t="str">
        <f t="shared" si="20"/>
        <v/>
      </c>
      <c r="D97" s="38" t="str">
        <f t="shared" si="13"/>
        <v/>
      </c>
      <c r="E97" s="38" t="str">
        <f t="shared" si="21"/>
        <v/>
      </c>
      <c r="F97" s="38" t="str">
        <f t="shared" si="22"/>
        <v/>
      </c>
      <c r="G97" s="38" t="str">
        <f t="shared" si="23"/>
        <v/>
      </c>
      <c r="H97" s="39" t="str">
        <f t="shared" si="24"/>
        <v/>
      </c>
      <c r="I97" s="38" t="str">
        <f t="shared" si="25"/>
        <v/>
      </c>
      <c r="J97" s="38" t="str">
        <f t="shared" si="26"/>
        <v/>
      </c>
      <c r="K97" s="39" t="str">
        <f t="shared" si="27"/>
        <v/>
      </c>
      <c r="L97" s="8" t="str">
        <f t="shared" si="28"/>
        <v/>
      </c>
    </row>
    <row r="98" spans="1:12" ht="18" customHeight="1" x14ac:dyDescent="0.2">
      <c r="A98" s="37" t="str">
        <f>IF(ROWS($A$11:$A97)&gt;MAX(Inventory!$P:$P),"",INDEX(Inventory!A:A,MATCH(ROWS($A$11:$A97),Inventory!$P:$P,0)))</f>
        <v/>
      </c>
      <c r="B98" s="38" t="str">
        <f t="shared" si="19"/>
        <v/>
      </c>
      <c r="C98" s="38" t="str">
        <f t="shared" si="20"/>
        <v/>
      </c>
      <c r="D98" s="38" t="str">
        <f t="shared" si="13"/>
        <v/>
      </c>
      <c r="E98" s="38" t="str">
        <f t="shared" si="21"/>
        <v/>
      </c>
      <c r="F98" s="38" t="str">
        <f t="shared" si="22"/>
        <v/>
      </c>
      <c r="G98" s="38" t="str">
        <f t="shared" si="23"/>
        <v/>
      </c>
      <c r="H98" s="39" t="str">
        <f t="shared" si="24"/>
        <v/>
      </c>
      <c r="I98" s="38" t="str">
        <f t="shared" si="25"/>
        <v/>
      </c>
      <c r="J98" s="38" t="str">
        <f t="shared" si="26"/>
        <v/>
      </c>
      <c r="K98" s="39" t="str">
        <f t="shared" si="27"/>
        <v/>
      </c>
      <c r="L98" s="8" t="str">
        <f t="shared" si="28"/>
        <v/>
      </c>
    </row>
    <row r="99" spans="1:12" ht="18" customHeight="1" x14ac:dyDescent="0.2">
      <c r="A99" s="37" t="str">
        <f>IF(ROWS($A$11:$A98)&gt;MAX(Inventory!$P:$P),"",INDEX(Inventory!A:A,MATCH(ROWS($A$11:$A98),Inventory!$P:$P,0)))</f>
        <v/>
      </c>
      <c r="B99" s="38" t="str">
        <f t="shared" si="19"/>
        <v/>
      </c>
      <c r="C99" s="38" t="str">
        <f t="shared" si="20"/>
        <v/>
      </c>
      <c r="D99" s="38" t="str">
        <f t="shared" si="13"/>
        <v/>
      </c>
      <c r="E99" s="38" t="str">
        <f t="shared" si="21"/>
        <v/>
      </c>
      <c r="F99" s="38" t="str">
        <f t="shared" si="22"/>
        <v/>
      </c>
      <c r="G99" s="38" t="str">
        <f t="shared" si="23"/>
        <v/>
      </c>
      <c r="H99" s="39" t="str">
        <f t="shared" si="24"/>
        <v/>
      </c>
      <c r="I99" s="38" t="str">
        <f t="shared" si="25"/>
        <v/>
      </c>
      <c r="J99" s="38" t="str">
        <f t="shared" si="26"/>
        <v/>
      </c>
      <c r="K99" s="39" t="str">
        <f t="shared" si="27"/>
        <v/>
      </c>
      <c r="L99" s="8" t="str">
        <f t="shared" si="28"/>
        <v/>
      </c>
    </row>
    <row r="100" spans="1:12" ht="18" customHeight="1" x14ac:dyDescent="0.2">
      <c r="A100" s="37" t="str">
        <f>IF(ROWS($A$11:$A99)&gt;MAX(Inventory!$P:$P),"",INDEX(Inventory!A:A,MATCH(ROWS($A$11:$A99),Inventory!$P:$P,0)))</f>
        <v/>
      </c>
      <c r="B100" s="38" t="str">
        <f t="shared" si="19"/>
        <v/>
      </c>
      <c r="C100" s="38" t="str">
        <f t="shared" si="20"/>
        <v/>
      </c>
      <c r="D100" s="38" t="str">
        <f t="shared" si="13"/>
        <v/>
      </c>
      <c r="E100" s="38" t="str">
        <f t="shared" si="21"/>
        <v/>
      </c>
      <c r="F100" s="38" t="str">
        <f t="shared" si="22"/>
        <v/>
      </c>
      <c r="G100" s="38" t="str">
        <f t="shared" si="23"/>
        <v/>
      </c>
      <c r="H100" s="39" t="str">
        <f t="shared" si="24"/>
        <v/>
      </c>
      <c r="I100" s="38" t="str">
        <f t="shared" si="25"/>
        <v/>
      </c>
      <c r="J100" s="38" t="str">
        <f t="shared" si="26"/>
        <v/>
      </c>
      <c r="K100" s="39" t="str">
        <f t="shared" si="27"/>
        <v/>
      </c>
      <c r="L100" s="8" t="str">
        <f t="shared" si="28"/>
        <v/>
      </c>
    </row>
    <row r="101" spans="1:12" ht="18" customHeight="1" x14ac:dyDescent="0.2">
      <c r="A101" s="37" t="str">
        <f>IF(ROWS($A$11:$A100)&gt;MAX(Inventory!$P:$P),"",INDEX(Inventory!A:A,MATCH(ROWS($A$11:$A100),Inventory!$P:$P,0)))</f>
        <v/>
      </c>
      <c r="B101" s="38" t="str">
        <f t="shared" si="19"/>
        <v/>
      </c>
      <c r="C101" s="38" t="str">
        <f t="shared" si="20"/>
        <v/>
      </c>
      <c r="D101" s="38" t="str">
        <f t="shared" si="13"/>
        <v/>
      </c>
      <c r="E101" s="38" t="str">
        <f t="shared" si="21"/>
        <v/>
      </c>
      <c r="F101" s="38" t="str">
        <f t="shared" si="22"/>
        <v/>
      </c>
      <c r="G101" s="38" t="str">
        <f t="shared" si="23"/>
        <v/>
      </c>
      <c r="H101" s="39" t="str">
        <f t="shared" si="24"/>
        <v/>
      </c>
      <c r="I101" s="38" t="str">
        <f t="shared" si="25"/>
        <v/>
      </c>
      <c r="J101" s="38" t="str">
        <f t="shared" si="26"/>
        <v/>
      </c>
      <c r="K101" s="39" t="str">
        <f t="shared" si="27"/>
        <v/>
      </c>
      <c r="L101" s="8" t="str">
        <f t="shared" si="28"/>
        <v/>
      </c>
    </row>
    <row r="102" spans="1:12" ht="18" customHeight="1" x14ac:dyDescent="0.2">
      <c r="A102" s="37" t="str">
        <f>IF(ROWS($A$11:$A101)&gt;MAX(Inventory!$P:$P),"",INDEX(Inventory!A:A,MATCH(ROWS($A$11:$A101),Inventory!$P:$P,0)))</f>
        <v/>
      </c>
      <c r="B102" s="38" t="str">
        <f t="shared" si="19"/>
        <v/>
      </c>
      <c r="C102" s="38" t="str">
        <f t="shared" si="20"/>
        <v/>
      </c>
      <c r="D102" s="38" t="str">
        <f t="shared" si="13"/>
        <v/>
      </c>
      <c r="E102" s="38" t="str">
        <f t="shared" si="21"/>
        <v/>
      </c>
      <c r="F102" s="38" t="str">
        <f t="shared" si="22"/>
        <v/>
      </c>
      <c r="G102" s="38" t="str">
        <f t="shared" si="23"/>
        <v/>
      </c>
      <c r="H102" s="39" t="str">
        <f t="shared" si="24"/>
        <v/>
      </c>
      <c r="I102" s="38" t="str">
        <f t="shared" si="25"/>
        <v/>
      </c>
      <c r="J102" s="38" t="str">
        <f t="shared" si="26"/>
        <v/>
      </c>
      <c r="K102" s="39" t="str">
        <f t="shared" si="27"/>
        <v/>
      </c>
      <c r="L102" s="8" t="str">
        <f t="shared" si="28"/>
        <v/>
      </c>
    </row>
    <row r="103" spans="1:12" ht="18" customHeight="1" x14ac:dyDescent="0.2">
      <c r="A103" s="37" t="str">
        <f>IF(ROWS($A$11:$A102)&gt;MAX(Inventory!$P:$P),"",INDEX(Inventory!A:A,MATCH(ROWS($A$11:$A102),Inventory!$P:$P,0)))</f>
        <v/>
      </c>
      <c r="B103" s="38" t="str">
        <f t="shared" si="19"/>
        <v/>
      </c>
      <c r="C103" s="38" t="str">
        <f t="shared" si="20"/>
        <v/>
      </c>
      <c r="D103" s="38" t="str">
        <f t="shared" si="13"/>
        <v/>
      </c>
      <c r="E103" s="38" t="str">
        <f t="shared" si="21"/>
        <v/>
      </c>
      <c r="F103" s="38" t="str">
        <f t="shared" si="22"/>
        <v/>
      </c>
      <c r="G103" s="38" t="str">
        <f t="shared" si="23"/>
        <v/>
      </c>
      <c r="H103" s="39" t="str">
        <f t="shared" si="24"/>
        <v/>
      </c>
      <c r="I103" s="38" t="str">
        <f t="shared" si="25"/>
        <v/>
      </c>
      <c r="J103" s="38" t="str">
        <f t="shared" si="26"/>
        <v/>
      </c>
      <c r="K103" s="39" t="str">
        <f t="shared" si="27"/>
        <v/>
      </c>
      <c r="L103" s="8" t="str">
        <f t="shared" si="28"/>
        <v/>
      </c>
    </row>
    <row r="104" spans="1:12" ht="18" customHeight="1" x14ac:dyDescent="0.2">
      <c r="A104" s="37" t="str">
        <f>IF(ROWS($A$11:$A103)&gt;MAX(Inventory!$P:$P),"",INDEX(Inventory!A:A,MATCH(ROWS($A$11:$A103),Inventory!$P:$P,0)))</f>
        <v/>
      </c>
      <c r="B104" s="38" t="str">
        <f t="shared" si="19"/>
        <v/>
      </c>
      <c r="C104" s="38" t="str">
        <f t="shared" si="20"/>
        <v/>
      </c>
      <c r="D104" s="38" t="str">
        <f t="shared" si="13"/>
        <v/>
      </c>
      <c r="E104" s="38" t="str">
        <f t="shared" si="21"/>
        <v/>
      </c>
      <c r="F104" s="38" t="str">
        <f t="shared" si="22"/>
        <v/>
      </c>
      <c r="G104" s="38" t="str">
        <f t="shared" si="23"/>
        <v/>
      </c>
      <c r="H104" s="39" t="str">
        <f t="shared" si="24"/>
        <v/>
      </c>
      <c r="I104" s="38" t="str">
        <f t="shared" si="25"/>
        <v/>
      </c>
      <c r="J104" s="38" t="str">
        <f t="shared" si="26"/>
        <v/>
      </c>
      <c r="K104" s="39" t="str">
        <f t="shared" si="27"/>
        <v/>
      </c>
      <c r="L104" s="8" t="str">
        <f t="shared" si="28"/>
        <v/>
      </c>
    </row>
    <row r="105" spans="1:12" ht="18" customHeight="1" x14ac:dyDescent="0.2">
      <c r="A105" s="37" t="str">
        <f>IF(ROWS($A$11:$A104)&gt;MAX(Inventory!$P:$P),"",INDEX(Inventory!A:A,MATCH(ROWS($A$11:$A104),Inventory!$P:$P,0)))</f>
        <v/>
      </c>
      <c r="B105" s="38" t="str">
        <f t="shared" si="19"/>
        <v/>
      </c>
      <c r="C105" s="38" t="str">
        <f t="shared" si="20"/>
        <v/>
      </c>
      <c r="D105" s="38" t="str">
        <f t="shared" si="13"/>
        <v/>
      </c>
      <c r="E105" s="38" t="str">
        <f t="shared" si="21"/>
        <v/>
      </c>
      <c r="F105" s="38" t="str">
        <f t="shared" si="22"/>
        <v/>
      </c>
      <c r="G105" s="38" t="str">
        <f t="shared" si="23"/>
        <v/>
      </c>
      <c r="H105" s="39" t="str">
        <f t="shared" si="24"/>
        <v/>
      </c>
      <c r="I105" s="38" t="str">
        <f t="shared" si="25"/>
        <v/>
      </c>
      <c r="J105" s="38" t="str">
        <f t="shared" si="26"/>
        <v/>
      </c>
      <c r="K105" s="39" t="str">
        <f t="shared" si="27"/>
        <v/>
      </c>
      <c r="L105" s="8" t="str">
        <f t="shared" si="28"/>
        <v/>
      </c>
    </row>
    <row r="106" spans="1:12" ht="18" customHeight="1" x14ac:dyDescent="0.2">
      <c r="A106" s="37" t="str">
        <f>IF(ROWS($A$11:$A105)&gt;MAX(Inventory!$P:$P),"",INDEX(Inventory!A:A,MATCH(ROWS($A$11:$A105),Inventory!$P:$P,0)))</f>
        <v/>
      </c>
      <c r="B106" s="38" t="str">
        <f t="shared" si="19"/>
        <v/>
      </c>
      <c r="C106" s="38" t="str">
        <f t="shared" si="20"/>
        <v/>
      </c>
      <c r="D106" s="38" t="str">
        <f t="shared" si="13"/>
        <v/>
      </c>
      <c r="E106" s="38" t="str">
        <f t="shared" si="21"/>
        <v/>
      </c>
      <c r="F106" s="38" t="str">
        <f t="shared" si="22"/>
        <v/>
      </c>
      <c r="G106" s="38" t="str">
        <f t="shared" si="23"/>
        <v/>
      </c>
      <c r="H106" s="39" t="str">
        <f t="shared" si="24"/>
        <v/>
      </c>
      <c r="I106" s="38" t="str">
        <f t="shared" si="25"/>
        <v/>
      </c>
      <c r="J106" s="38" t="str">
        <f t="shared" si="26"/>
        <v/>
      </c>
      <c r="K106" s="39" t="str">
        <f t="shared" si="27"/>
        <v/>
      </c>
      <c r="L106" s="8" t="str">
        <f t="shared" si="28"/>
        <v/>
      </c>
    </row>
    <row r="107" spans="1:12" ht="18" customHeight="1" x14ac:dyDescent="0.2">
      <c r="A107" s="37" t="str">
        <f>IF(ROWS($A$11:$A106)&gt;MAX(Inventory!$P:$P),"",INDEX(Inventory!A:A,MATCH(ROWS($A$11:$A106),Inventory!$P:$P,0)))</f>
        <v/>
      </c>
      <c r="B107" s="38" t="str">
        <f t="shared" si="19"/>
        <v/>
      </c>
      <c r="C107" s="38" t="str">
        <f t="shared" si="20"/>
        <v/>
      </c>
      <c r="D107" s="38" t="str">
        <f t="shared" si="13"/>
        <v/>
      </c>
      <c r="E107" s="38" t="str">
        <f t="shared" si="21"/>
        <v/>
      </c>
      <c r="F107" s="38" t="str">
        <f t="shared" si="22"/>
        <v/>
      </c>
      <c r="G107" s="38" t="str">
        <f t="shared" si="23"/>
        <v/>
      </c>
      <c r="H107" s="39" t="str">
        <f t="shared" si="24"/>
        <v/>
      </c>
      <c r="I107" s="38" t="str">
        <f t="shared" si="25"/>
        <v/>
      </c>
      <c r="J107" s="38" t="str">
        <f t="shared" si="26"/>
        <v/>
      </c>
      <c r="K107" s="39" t="str">
        <f t="shared" si="27"/>
        <v/>
      </c>
      <c r="L107" s="8" t="str">
        <f t="shared" si="28"/>
        <v/>
      </c>
    </row>
    <row r="108" spans="1:12" ht="18" customHeight="1" x14ac:dyDescent="0.2">
      <c r="A108" s="37" t="str">
        <f>IF(ROWS($A$11:$A107)&gt;MAX(Inventory!$P:$P),"",INDEX(Inventory!A:A,MATCH(ROWS($A$11:$A107),Inventory!$P:$P,0)))</f>
        <v/>
      </c>
      <c r="B108" s="38" t="str">
        <f t="shared" ref="B108:B139" si="29">IF($A108="","",IF(ISBLANK(INDEX(inventory,MATCH($A108,item,0),2)),"",INDEX(inventory,MATCH($A108,item,0),2)))</f>
        <v/>
      </c>
      <c r="C108" s="38" t="str">
        <f t="shared" ref="C108:C139" si="30">IF($A108="","",IF(ISBLANK(INDEX(inventory,MATCH($A108,item,0),3)),"",INDEX(inventory,MATCH($A108,item,0),3)))</f>
        <v/>
      </c>
      <c r="D108" s="38" t="str">
        <f t="shared" ref="D108:D150" si="31">IF($A108="","",IF(ISBLANK(INDEX(inventory,MATCH($A108,item,0),4)),"",INDEX(inventory,MATCH($A108,item,0),4)))</f>
        <v/>
      </c>
      <c r="E108" s="38" t="str">
        <f t="shared" si="21"/>
        <v/>
      </c>
      <c r="F108" s="38" t="str">
        <f t="shared" ref="F108:F139" si="32">IF($A108="","",IF(ISBLANK(INDEX(inventory,MATCH($A108,item,0),6)),"",INDEX(inventory,MATCH($A108,item,0),6)))</f>
        <v/>
      </c>
      <c r="G108" s="38" t="str">
        <f t="shared" ref="G108:G139" si="33">IF($A108="","",IF(ISBLANK(INDEX(inventory,MATCH($A108,item,0),8)),"",INDEX(inventory,MATCH($A108,item,0),8)))</f>
        <v/>
      </c>
      <c r="H108" s="39" t="str">
        <f t="shared" si="24"/>
        <v/>
      </c>
      <c r="I108" s="38" t="str">
        <f t="shared" ref="I108:I139" si="34">IF($A108="","",IF(ISBLANK(INDEX(inventory,MATCH($A108,item,0),10)),"",INDEX(inventory,MATCH($A108,item,0),10)))</f>
        <v/>
      </c>
      <c r="J108" s="38" t="str">
        <f t="shared" ref="J108:J139" si="35">IF($A108="","",IF(ISBLANK(INDEX(inventory,MATCH($A108,item,0),11)),"",INDEX(inventory,MATCH($A108,item,0),11)))</f>
        <v/>
      </c>
      <c r="K108" s="39" t="str">
        <f t="shared" si="27"/>
        <v/>
      </c>
      <c r="L108" s="8" t="str">
        <f t="shared" si="28"/>
        <v/>
      </c>
    </row>
    <row r="109" spans="1:12" ht="18" customHeight="1" x14ac:dyDescent="0.2">
      <c r="A109" s="37" t="str">
        <f>IF(ROWS($A$11:$A108)&gt;MAX(Inventory!$P:$P),"",INDEX(Inventory!A:A,MATCH(ROWS($A$11:$A108),Inventory!$P:$P,0)))</f>
        <v/>
      </c>
      <c r="B109" s="38" t="str">
        <f t="shared" si="29"/>
        <v/>
      </c>
      <c r="C109" s="38" t="str">
        <f t="shared" si="30"/>
        <v/>
      </c>
      <c r="D109" s="38" t="str">
        <f t="shared" si="31"/>
        <v/>
      </c>
      <c r="E109" s="38" t="str">
        <f t="shared" si="21"/>
        <v/>
      </c>
      <c r="F109" s="38" t="str">
        <f t="shared" si="32"/>
        <v/>
      </c>
      <c r="G109" s="38" t="str">
        <f t="shared" si="33"/>
        <v/>
      </c>
      <c r="H109" s="39" t="str">
        <f t="shared" si="24"/>
        <v/>
      </c>
      <c r="I109" s="38" t="str">
        <f t="shared" si="34"/>
        <v/>
      </c>
      <c r="J109" s="38" t="str">
        <f t="shared" si="35"/>
        <v/>
      </c>
      <c r="K109" s="39" t="str">
        <f t="shared" si="27"/>
        <v/>
      </c>
      <c r="L109" s="8" t="str">
        <f t="shared" si="28"/>
        <v/>
      </c>
    </row>
    <row r="110" spans="1:12" ht="18" customHeight="1" x14ac:dyDescent="0.2">
      <c r="A110" s="37" t="str">
        <f>IF(ROWS($A$11:$A109)&gt;MAX(Inventory!$P:$P),"",INDEX(Inventory!A:A,MATCH(ROWS($A$11:$A109),Inventory!$P:$P,0)))</f>
        <v/>
      </c>
      <c r="B110" s="38" t="str">
        <f t="shared" si="29"/>
        <v/>
      </c>
      <c r="C110" s="38" t="str">
        <f t="shared" si="30"/>
        <v/>
      </c>
      <c r="D110" s="38" t="str">
        <f t="shared" si="31"/>
        <v/>
      </c>
      <c r="E110" s="38" t="str">
        <f t="shared" si="21"/>
        <v/>
      </c>
      <c r="F110" s="38" t="str">
        <f t="shared" si="32"/>
        <v/>
      </c>
      <c r="G110" s="38" t="str">
        <f t="shared" si="33"/>
        <v/>
      </c>
      <c r="H110" s="39" t="str">
        <f t="shared" si="24"/>
        <v/>
      </c>
      <c r="I110" s="38" t="str">
        <f t="shared" si="34"/>
        <v/>
      </c>
      <c r="J110" s="38" t="str">
        <f t="shared" si="35"/>
        <v/>
      </c>
      <c r="K110" s="39" t="str">
        <f t="shared" si="27"/>
        <v/>
      </c>
      <c r="L110" s="8" t="str">
        <f t="shared" si="28"/>
        <v/>
      </c>
    </row>
    <row r="111" spans="1:12" ht="18" customHeight="1" x14ac:dyDescent="0.2">
      <c r="A111" s="37" t="str">
        <f>IF(ROWS($A$11:$A110)&gt;MAX(Inventory!$P:$P),"",INDEX(Inventory!A:A,MATCH(ROWS($A$11:$A110),Inventory!$P:$P,0)))</f>
        <v/>
      </c>
      <c r="B111" s="38" t="str">
        <f t="shared" si="29"/>
        <v/>
      </c>
      <c r="C111" s="38" t="str">
        <f t="shared" si="30"/>
        <v/>
      </c>
      <c r="D111" s="38" t="str">
        <f t="shared" si="31"/>
        <v/>
      </c>
      <c r="E111" s="38" t="str">
        <f t="shared" si="21"/>
        <v/>
      </c>
      <c r="F111" s="38" t="str">
        <f t="shared" si="32"/>
        <v/>
      </c>
      <c r="G111" s="38" t="str">
        <f t="shared" si="33"/>
        <v/>
      </c>
      <c r="H111" s="39" t="str">
        <f t="shared" si="24"/>
        <v/>
      </c>
      <c r="I111" s="38" t="str">
        <f t="shared" si="34"/>
        <v/>
      </c>
      <c r="J111" s="38" t="str">
        <f t="shared" si="35"/>
        <v/>
      </c>
      <c r="K111" s="39" t="str">
        <f t="shared" si="27"/>
        <v/>
      </c>
      <c r="L111" s="8" t="str">
        <f t="shared" si="28"/>
        <v/>
      </c>
    </row>
    <row r="112" spans="1:12" ht="18" customHeight="1" x14ac:dyDescent="0.2">
      <c r="A112" s="37" t="str">
        <f>IF(ROWS($A$11:$A111)&gt;MAX(Inventory!$P:$P),"",INDEX(Inventory!A:A,MATCH(ROWS($A$11:$A111),Inventory!$P:$P,0)))</f>
        <v/>
      </c>
      <c r="B112" s="38" t="str">
        <f t="shared" si="29"/>
        <v/>
      </c>
      <c r="C112" s="38" t="str">
        <f t="shared" si="30"/>
        <v/>
      </c>
      <c r="D112" s="38" t="str">
        <f t="shared" si="31"/>
        <v/>
      </c>
      <c r="E112" s="38" t="str">
        <f t="shared" si="21"/>
        <v/>
      </c>
      <c r="F112" s="38" t="str">
        <f t="shared" si="32"/>
        <v/>
      </c>
      <c r="G112" s="38" t="str">
        <f t="shared" si="33"/>
        <v/>
      </c>
      <c r="H112" s="39" t="str">
        <f t="shared" si="24"/>
        <v/>
      </c>
      <c r="I112" s="38" t="str">
        <f t="shared" si="34"/>
        <v/>
      </c>
      <c r="J112" s="38" t="str">
        <f t="shared" si="35"/>
        <v/>
      </c>
      <c r="K112" s="39" t="str">
        <f t="shared" si="27"/>
        <v/>
      </c>
      <c r="L112" s="8" t="str">
        <f t="shared" si="28"/>
        <v/>
      </c>
    </row>
    <row r="113" spans="1:12" ht="18" customHeight="1" x14ac:dyDescent="0.2">
      <c r="A113" s="37" t="str">
        <f>IF(ROWS($A$11:$A112)&gt;MAX(Inventory!$P:$P),"",INDEX(Inventory!A:A,MATCH(ROWS($A$11:$A112),Inventory!$P:$P,0)))</f>
        <v/>
      </c>
      <c r="B113" s="38" t="str">
        <f t="shared" si="29"/>
        <v/>
      </c>
      <c r="C113" s="38" t="str">
        <f t="shared" si="30"/>
        <v/>
      </c>
      <c r="D113" s="38" t="str">
        <f t="shared" si="31"/>
        <v/>
      </c>
      <c r="E113" s="38" t="str">
        <f t="shared" si="21"/>
        <v/>
      </c>
      <c r="F113" s="38" t="str">
        <f t="shared" si="32"/>
        <v/>
      </c>
      <c r="G113" s="38" t="str">
        <f t="shared" si="33"/>
        <v/>
      </c>
      <c r="H113" s="39" t="str">
        <f t="shared" si="24"/>
        <v/>
      </c>
      <c r="I113" s="38" t="str">
        <f t="shared" si="34"/>
        <v/>
      </c>
      <c r="J113" s="38" t="str">
        <f t="shared" si="35"/>
        <v/>
      </c>
      <c r="K113" s="39" t="str">
        <f t="shared" si="27"/>
        <v/>
      </c>
      <c r="L113" s="8" t="str">
        <f t="shared" si="28"/>
        <v/>
      </c>
    </row>
    <row r="114" spans="1:12" ht="18" customHeight="1" x14ac:dyDescent="0.2">
      <c r="A114" s="37" t="str">
        <f>IF(ROWS($A$11:$A113)&gt;MAX(Inventory!$P:$P),"",INDEX(Inventory!A:A,MATCH(ROWS($A$11:$A113),Inventory!$P:$P,0)))</f>
        <v/>
      </c>
      <c r="B114" s="38" t="str">
        <f t="shared" si="29"/>
        <v/>
      </c>
      <c r="C114" s="38" t="str">
        <f t="shared" si="30"/>
        <v/>
      </c>
      <c r="D114" s="38" t="str">
        <f t="shared" si="31"/>
        <v/>
      </c>
      <c r="E114" s="38" t="str">
        <f t="shared" si="21"/>
        <v/>
      </c>
      <c r="F114" s="38" t="str">
        <f t="shared" si="32"/>
        <v/>
      </c>
      <c r="G114" s="38" t="str">
        <f t="shared" si="33"/>
        <v/>
      </c>
      <c r="H114" s="39" t="str">
        <f t="shared" si="24"/>
        <v/>
      </c>
      <c r="I114" s="38" t="str">
        <f t="shared" si="34"/>
        <v/>
      </c>
      <c r="J114" s="38" t="str">
        <f t="shared" si="35"/>
        <v/>
      </c>
      <c r="K114" s="39" t="str">
        <f t="shared" si="27"/>
        <v/>
      </c>
      <c r="L114" s="8" t="str">
        <f t="shared" si="28"/>
        <v/>
      </c>
    </row>
    <row r="115" spans="1:12" ht="18" customHeight="1" x14ac:dyDescent="0.2">
      <c r="A115" s="37" t="str">
        <f>IF(ROWS($A$11:$A114)&gt;MAX(Inventory!$P:$P),"",INDEX(Inventory!A:A,MATCH(ROWS($A$11:$A114),Inventory!$P:$P,0)))</f>
        <v/>
      </c>
      <c r="B115" s="38" t="str">
        <f t="shared" si="29"/>
        <v/>
      </c>
      <c r="C115" s="38" t="str">
        <f t="shared" si="30"/>
        <v/>
      </c>
      <c r="D115" s="38" t="str">
        <f t="shared" si="31"/>
        <v/>
      </c>
      <c r="E115" s="38" t="str">
        <f t="shared" si="21"/>
        <v/>
      </c>
      <c r="F115" s="38" t="str">
        <f t="shared" si="32"/>
        <v/>
      </c>
      <c r="G115" s="38" t="str">
        <f t="shared" si="33"/>
        <v/>
      </c>
      <c r="H115" s="39" t="str">
        <f t="shared" si="24"/>
        <v/>
      </c>
      <c r="I115" s="38" t="str">
        <f t="shared" si="34"/>
        <v/>
      </c>
      <c r="J115" s="38" t="str">
        <f t="shared" si="35"/>
        <v/>
      </c>
      <c r="K115" s="39" t="str">
        <f t="shared" si="27"/>
        <v/>
      </c>
      <c r="L115" s="8" t="str">
        <f t="shared" si="28"/>
        <v/>
      </c>
    </row>
    <row r="116" spans="1:12" ht="18" customHeight="1" x14ac:dyDescent="0.2">
      <c r="A116" s="37" t="str">
        <f>IF(ROWS($A$11:$A115)&gt;MAX(Inventory!$P:$P),"",INDEX(Inventory!A:A,MATCH(ROWS($A$11:$A115),Inventory!$P:$P,0)))</f>
        <v/>
      </c>
      <c r="B116" s="38" t="str">
        <f t="shared" si="29"/>
        <v/>
      </c>
      <c r="C116" s="38" t="str">
        <f t="shared" si="30"/>
        <v/>
      </c>
      <c r="D116" s="38" t="str">
        <f t="shared" si="31"/>
        <v/>
      </c>
      <c r="E116" s="38" t="str">
        <f t="shared" si="21"/>
        <v/>
      </c>
      <c r="F116" s="38" t="str">
        <f t="shared" si="32"/>
        <v/>
      </c>
      <c r="G116" s="38" t="str">
        <f t="shared" si="33"/>
        <v/>
      </c>
      <c r="H116" s="39" t="str">
        <f t="shared" si="24"/>
        <v/>
      </c>
      <c r="I116" s="38" t="str">
        <f t="shared" si="34"/>
        <v/>
      </c>
      <c r="J116" s="38" t="str">
        <f t="shared" si="35"/>
        <v/>
      </c>
      <c r="K116" s="39" t="str">
        <f t="shared" si="27"/>
        <v/>
      </c>
      <c r="L116" s="8" t="str">
        <f t="shared" si="28"/>
        <v/>
      </c>
    </row>
    <row r="117" spans="1:12" ht="18" customHeight="1" x14ac:dyDescent="0.2">
      <c r="A117" s="37" t="str">
        <f>IF(ROWS($A$11:$A116)&gt;MAX(Inventory!$P:$P),"",INDEX(Inventory!A:A,MATCH(ROWS($A$11:$A116),Inventory!$P:$P,0)))</f>
        <v/>
      </c>
      <c r="B117" s="38" t="str">
        <f t="shared" si="29"/>
        <v/>
      </c>
      <c r="C117" s="38" t="str">
        <f t="shared" si="30"/>
        <v/>
      </c>
      <c r="D117" s="38" t="str">
        <f t="shared" si="31"/>
        <v/>
      </c>
      <c r="E117" s="38" t="str">
        <f t="shared" si="21"/>
        <v/>
      </c>
      <c r="F117" s="38" t="str">
        <f t="shared" si="32"/>
        <v/>
      </c>
      <c r="G117" s="38" t="str">
        <f t="shared" si="33"/>
        <v/>
      </c>
      <c r="H117" s="39" t="str">
        <f t="shared" si="24"/>
        <v/>
      </c>
      <c r="I117" s="38" t="str">
        <f t="shared" si="34"/>
        <v/>
      </c>
      <c r="J117" s="38" t="str">
        <f t="shared" si="35"/>
        <v/>
      </c>
      <c r="K117" s="39" t="str">
        <f t="shared" si="27"/>
        <v/>
      </c>
      <c r="L117" s="8" t="str">
        <f t="shared" si="28"/>
        <v/>
      </c>
    </row>
    <row r="118" spans="1:12" ht="18" customHeight="1" x14ac:dyDescent="0.2">
      <c r="A118" s="37" t="str">
        <f>IF(ROWS($A$11:$A117)&gt;MAX(Inventory!$P:$P),"",INDEX(Inventory!A:A,MATCH(ROWS($A$11:$A117),Inventory!$P:$P,0)))</f>
        <v/>
      </c>
      <c r="B118" s="38" t="str">
        <f t="shared" si="29"/>
        <v/>
      </c>
      <c r="C118" s="38" t="str">
        <f t="shared" si="30"/>
        <v/>
      </c>
      <c r="D118" s="38" t="str">
        <f t="shared" si="31"/>
        <v/>
      </c>
      <c r="E118" s="38" t="str">
        <f t="shared" si="21"/>
        <v/>
      </c>
      <c r="F118" s="38" t="str">
        <f t="shared" si="32"/>
        <v/>
      </c>
      <c r="G118" s="38" t="str">
        <f t="shared" si="33"/>
        <v/>
      </c>
      <c r="H118" s="39" t="str">
        <f t="shared" si="24"/>
        <v/>
      </c>
      <c r="I118" s="38" t="str">
        <f t="shared" si="34"/>
        <v/>
      </c>
      <c r="J118" s="38" t="str">
        <f t="shared" si="35"/>
        <v/>
      </c>
      <c r="K118" s="39" t="str">
        <f t="shared" si="27"/>
        <v/>
      </c>
      <c r="L118" s="8" t="str">
        <f t="shared" si="28"/>
        <v/>
      </c>
    </row>
    <row r="119" spans="1:12" ht="18" customHeight="1" x14ac:dyDescent="0.2">
      <c r="A119" s="37" t="str">
        <f>IF(ROWS($A$11:$A118)&gt;MAX(Inventory!$P:$P),"",INDEX(Inventory!A:A,MATCH(ROWS($A$11:$A118),Inventory!$P:$P,0)))</f>
        <v/>
      </c>
      <c r="B119" s="38" t="str">
        <f t="shared" si="29"/>
        <v/>
      </c>
      <c r="C119" s="38" t="str">
        <f t="shared" si="30"/>
        <v/>
      </c>
      <c r="D119" s="38" t="str">
        <f t="shared" si="31"/>
        <v/>
      </c>
      <c r="E119" s="38" t="str">
        <f t="shared" si="21"/>
        <v/>
      </c>
      <c r="F119" s="38" t="str">
        <f t="shared" si="32"/>
        <v/>
      </c>
      <c r="G119" s="38" t="str">
        <f t="shared" si="33"/>
        <v/>
      </c>
      <c r="H119" s="39" t="str">
        <f t="shared" si="24"/>
        <v/>
      </c>
      <c r="I119" s="38" t="str">
        <f t="shared" si="34"/>
        <v/>
      </c>
      <c r="J119" s="38" t="str">
        <f t="shared" si="35"/>
        <v/>
      </c>
      <c r="K119" s="39" t="str">
        <f t="shared" si="27"/>
        <v/>
      </c>
      <c r="L119" s="8" t="str">
        <f t="shared" si="28"/>
        <v/>
      </c>
    </row>
    <row r="120" spans="1:12" ht="18" customHeight="1" x14ac:dyDescent="0.2">
      <c r="A120" s="37" t="str">
        <f>IF(ROWS($A$11:$A119)&gt;MAX(Inventory!$P:$P),"",INDEX(Inventory!A:A,MATCH(ROWS($A$11:$A119),Inventory!$P:$P,0)))</f>
        <v/>
      </c>
      <c r="B120" s="38" t="str">
        <f t="shared" si="29"/>
        <v/>
      </c>
      <c r="C120" s="38" t="str">
        <f t="shared" si="30"/>
        <v/>
      </c>
      <c r="D120" s="38" t="str">
        <f t="shared" si="31"/>
        <v/>
      </c>
      <c r="E120" s="38" t="str">
        <f t="shared" si="21"/>
        <v/>
      </c>
      <c r="F120" s="38" t="str">
        <f t="shared" si="32"/>
        <v/>
      </c>
      <c r="G120" s="38" t="str">
        <f t="shared" si="33"/>
        <v/>
      </c>
      <c r="H120" s="39" t="str">
        <f t="shared" si="24"/>
        <v/>
      </c>
      <c r="I120" s="38" t="str">
        <f t="shared" si="34"/>
        <v/>
      </c>
      <c r="J120" s="38" t="str">
        <f t="shared" si="35"/>
        <v/>
      </c>
      <c r="K120" s="39" t="str">
        <f t="shared" si="27"/>
        <v/>
      </c>
      <c r="L120" s="8" t="str">
        <f t="shared" si="28"/>
        <v/>
      </c>
    </row>
    <row r="121" spans="1:12" ht="18" customHeight="1" x14ac:dyDescent="0.2">
      <c r="A121" s="37" t="str">
        <f>IF(ROWS($A$11:$A120)&gt;MAX(Inventory!$P:$P),"",INDEX(Inventory!A:A,MATCH(ROWS($A$11:$A120),Inventory!$P:$P,0)))</f>
        <v/>
      </c>
      <c r="B121" s="38" t="str">
        <f t="shared" si="29"/>
        <v/>
      </c>
      <c r="C121" s="38" t="str">
        <f t="shared" si="30"/>
        <v/>
      </c>
      <c r="D121" s="38" t="str">
        <f t="shared" si="31"/>
        <v/>
      </c>
      <c r="E121" s="38" t="str">
        <f t="shared" si="21"/>
        <v/>
      </c>
      <c r="F121" s="38" t="str">
        <f t="shared" si="32"/>
        <v/>
      </c>
      <c r="G121" s="38" t="str">
        <f t="shared" si="33"/>
        <v/>
      </c>
      <c r="H121" s="39" t="str">
        <f t="shared" si="24"/>
        <v/>
      </c>
      <c r="I121" s="38" t="str">
        <f t="shared" si="34"/>
        <v/>
      </c>
      <c r="J121" s="38" t="str">
        <f t="shared" si="35"/>
        <v/>
      </c>
      <c r="K121" s="39" t="str">
        <f t="shared" si="27"/>
        <v/>
      </c>
      <c r="L121" s="8" t="str">
        <f t="shared" si="28"/>
        <v/>
      </c>
    </row>
    <row r="122" spans="1:12" ht="18" customHeight="1" x14ac:dyDescent="0.2">
      <c r="A122" s="37" t="str">
        <f>IF(ROWS($A$11:$A121)&gt;MAX(Inventory!$P:$P),"",INDEX(Inventory!A:A,MATCH(ROWS($A$11:$A121),Inventory!$P:$P,0)))</f>
        <v/>
      </c>
      <c r="B122" s="38" t="str">
        <f t="shared" si="29"/>
        <v/>
      </c>
      <c r="C122" s="38" t="str">
        <f t="shared" si="30"/>
        <v/>
      </c>
      <c r="D122" s="38" t="str">
        <f t="shared" si="31"/>
        <v/>
      </c>
      <c r="E122" s="38" t="str">
        <f t="shared" si="21"/>
        <v/>
      </c>
      <c r="F122" s="38" t="str">
        <f t="shared" si="32"/>
        <v/>
      </c>
      <c r="G122" s="38" t="str">
        <f t="shared" si="33"/>
        <v/>
      </c>
      <c r="H122" s="39" t="str">
        <f t="shared" si="24"/>
        <v/>
      </c>
      <c r="I122" s="38" t="str">
        <f t="shared" si="34"/>
        <v/>
      </c>
      <c r="J122" s="38" t="str">
        <f t="shared" si="35"/>
        <v/>
      </c>
      <c r="K122" s="39" t="str">
        <f t="shared" si="27"/>
        <v/>
      </c>
      <c r="L122" s="8" t="str">
        <f t="shared" si="28"/>
        <v/>
      </c>
    </row>
    <row r="123" spans="1:12" ht="18" customHeight="1" x14ac:dyDescent="0.2">
      <c r="A123" s="37" t="str">
        <f>IF(ROWS($A$11:$A122)&gt;MAX(Inventory!$P:$P),"",INDEX(Inventory!A:A,MATCH(ROWS($A$11:$A122),Inventory!$P:$P,0)))</f>
        <v/>
      </c>
      <c r="B123" s="38" t="str">
        <f t="shared" si="29"/>
        <v/>
      </c>
      <c r="C123" s="38" t="str">
        <f t="shared" si="30"/>
        <v/>
      </c>
      <c r="D123" s="38" t="str">
        <f t="shared" si="31"/>
        <v/>
      </c>
      <c r="E123" s="38" t="str">
        <f t="shared" si="21"/>
        <v/>
      </c>
      <c r="F123" s="38" t="str">
        <f t="shared" si="32"/>
        <v/>
      </c>
      <c r="G123" s="38" t="str">
        <f t="shared" si="33"/>
        <v/>
      </c>
      <c r="H123" s="39" t="str">
        <f t="shared" si="24"/>
        <v/>
      </c>
      <c r="I123" s="38" t="str">
        <f t="shared" si="34"/>
        <v/>
      </c>
      <c r="J123" s="38" t="str">
        <f t="shared" si="35"/>
        <v/>
      </c>
      <c r="K123" s="39" t="str">
        <f t="shared" si="27"/>
        <v/>
      </c>
      <c r="L123" s="8" t="str">
        <f t="shared" si="28"/>
        <v/>
      </c>
    </row>
    <row r="124" spans="1:12" ht="18" customHeight="1" x14ac:dyDescent="0.2">
      <c r="A124" s="37" t="str">
        <f>IF(ROWS($A$11:$A123)&gt;MAX(Inventory!$P:$P),"",INDEX(Inventory!A:A,MATCH(ROWS($A$11:$A123),Inventory!$P:$P,0)))</f>
        <v/>
      </c>
      <c r="B124" s="38" t="str">
        <f t="shared" si="29"/>
        <v/>
      </c>
      <c r="C124" s="38" t="str">
        <f t="shared" si="30"/>
        <v/>
      </c>
      <c r="D124" s="38" t="str">
        <f t="shared" si="31"/>
        <v/>
      </c>
      <c r="E124" s="38" t="str">
        <f t="shared" si="21"/>
        <v/>
      </c>
      <c r="F124" s="38" t="str">
        <f t="shared" si="32"/>
        <v/>
      </c>
      <c r="G124" s="38" t="str">
        <f t="shared" si="33"/>
        <v/>
      </c>
      <c r="H124" s="39" t="str">
        <f t="shared" si="24"/>
        <v/>
      </c>
      <c r="I124" s="38" t="str">
        <f t="shared" si="34"/>
        <v/>
      </c>
      <c r="J124" s="38" t="str">
        <f t="shared" si="35"/>
        <v/>
      </c>
      <c r="K124" s="39" t="str">
        <f t="shared" si="27"/>
        <v/>
      </c>
      <c r="L124" s="8" t="str">
        <f t="shared" si="28"/>
        <v/>
      </c>
    </row>
    <row r="125" spans="1:12" ht="18" customHeight="1" x14ac:dyDescent="0.2">
      <c r="A125" s="37" t="str">
        <f>IF(ROWS($A$11:$A124)&gt;MAX(Inventory!$P:$P),"",INDEX(Inventory!A:A,MATCH(ROWS($A$11:$A124),Inventory!$P:$P,0)))</f>
        <v/>
      </c>
      <c r="B125" s="38" t="str">
        <f t="shared" si="29"/>
        <v/>
      </c>
      <c r="C125" s="38" t="str">
        <f t="shared" si="30"/>
        <v/>
      </c>
      <c r="D125" s="38" t="str">
        <f t="shared" si="31"/>
        <v/>
      </c>
      <c r="E125" s="38" t="str">
        <f t="shared" si="21"/>
        <v/>
      </c>
      <c r="F125" s="38" t="str">
        <f t="shared" si="32"/>
        <v/>
      </c>
      <c r="G125" s="38" t="str">
        <f t="shared" si="33"/>
        <v/>
      </c>
      <c r="H125" s="39" t="str">
        <f t="shared" si="24"/>
        <v/>
      </c>
      <c r="I125" s="38" t="str">
        <f t="shared" si="34"/>
        <v/>
      </c>
      <c r="J125" s="38" t="str">
        <f t="shared" si="35"/>
        <v/>
      </c>
      <c r="K125" s="39" t="str">
        <f t="shared" si="27"/>
        <v/>
      </c>
      <c r="L125" s="8" t="str">
        <f t="shared" si="28"/>
        <v/>
      </c>
    </row>
    <row r="126" spans="1:12" ht="18" customHeight="1" x14ac:dyDescent="0.2">
      <c r="A126" s="37" t="str">
        <f>IF(ROWS($A$11:$A125)&gt;MAX(Inventory!$P:$P),"",INDEX(Inventory!A:A,MATCH(ROWS($A$11:$A125),Inventory!$P:$P,0)))</f>
        <v/>
      </c>
      <c r="B126" s="38" t="str">
        <f t="shared" si="29"/>
        <v/>
      </c>
      <c r="C126" s="38" t="str">
        <f t="shared" si="30"/>
        <v/>
      </c>
      <c r="D126" s="38" t="str">
        <f t="shared" si="31"/>
        <v/>
      </c>
      <c r="E126" s="38" t="str">
        <f t="shared" si="21"/>
        <v/>
      </c>
      <c r="F126" s="38" t="str">
        <f t="shared" si="32"/>
        <v/>
      </c>
      <c r="G126" s="38" t="str">
        <f t="shared" si="33"/>
        <v/>
      </c>
      <c r="H126" s="39" t="str">
        <f t="shared" si="24"/>
        <v/>
      </c>
      <c r="I126" s="38" t="str">
        <f t="shared" si="34"/>
        <v/>
      </c>
      <c r="J126" s="38" t="str">
        <f t="shared" si="35"/>
        <v/>
      </c>
      <c r="K126" s="39" t="str">
        <f t="shared" si="27"/>
        <v/>
      </c>
      <c r="L126" s="8" t="str">
        <f t="shared" si="28"/>
        <v/>
      </c>
    </row>
    <row r="127" spans="1:12" ht="18" customHeight="1" x14ac:dyDescent="0.2">
      <c r="A127" s="37" t="str">
        <f>IF(ROWS($A$11:$A126)&gt;MAX(Inventory!$P:$P),"",INDEX(Inventory!A:A,MATCH(ROWS($A$11:$A126),Inventory!$P:$P,0)))</f>
        <v/>
      </c>
      <c r="B127" s="38" t="str">
        <f t="shared" si="29"/>
        <v/>
      </c>
      <c r="C127" s="38" t="str">
        <f t="shared" si="30"/>
        <v/>
      </c>
      <c r="D127" s="38" t="str">
        <f t="shared" si="31"/>
        <v/>
      </c>
      <c r="E127" s="38" t="str">
        <f t="shared" si="21"/>
        <v/>
      </c>
      <c r="F127" s="38" t="str">
        <f t="shared" si="32"/>
        <v/>
      </c>
      <c r="G127" s="38" t="str">
        <f t="shared" si="33"/>
        <v/>
      </c>
      <c r="H127" s="39" t="str">
        <f t="shared" si="24"/>
        <v/>
      </c>
      <c r="I127" s="38" t="str">
        <f t="shared" si="34"/>
        <v/>
      </c>
      <c r="J127" s="38" t="str">
        <f t="shared" si="35"/>
        <v/>
      </c>
      <c r="K127" s="39" t="str">
        <f t="shared" si="27"/>
        <v/>
      </c>
      <c r="L127" s="8" t="str">
        <f t="shared" si="28"/>
        <v/>
      </c>
    </row>
    <row r="128" spans="1:12" ht="18" customHeight="1" x14ac:dyDescent="0.2">
      <c r="A128" s="37" t="str">
        <f>IF(ROWS($A$11:$A127)&gt;MAX(Inventory!$P:$P),"",INDEX(Inventory!A:A,MATCH(ROWS($A$11:$A127),Inventory!$P:$P,0)))</f>
        <v/>
      </c>
      <c r="B128" s="38" t="str">
        <f t="shared" si="29"/>
        <v/>
      </c>
      <c r="C128" s="38" t="str">
        <f t="shared" si="30"/>
        <v/>
      </c>
      <c r="D128" s="38" t="str">
        <f t="shared" si="31"/>
        <v/>
      </c>
      <c r="E128" s="38" t="str">
        <f t="shared" si="21"/>
        <v/>
      </c>
      <c r="F128" s="38" t="str">
        <f t="shared" si="32"/>
        <v/>
      </c>
      <c r="G128" s="38" t="str">
        <f t="shared" si="33"/>
        <v/>
      </c>
      <c r="H128" s="39" t="str">
        <f t="shared" si="24"/>
        <v/>
      </c>
      <c r="I128" s="38" t="str">
        <f t="shared" si="34"/>
        <v/>
      </c>
      <c r="J128" s="38" t="str">
        <f t="shared" si="35"/>
        <v/>
      </c>
      <c r="K128" s="39" t="str">
        <f t="shared" si="27"/>
        <v/>
      </c>
      <c r="L128" s="8" t="str">
        <f t="shared" si="28"/>
        <v/>
      </c>
    </row>
    <row r="129" spans="1:12" ht="18" customHeight="1" x14ac:dyDescent="0.2">
      <c r="A129" s="37" t="str">
        <f>IF(ROWS($A$11:$A128)&gt;MAX(Inventory!$P:$P),"",INDEX(Inventory!A:A,MATCH(ROWS($A$11:$A128),Inventory!$P:$P,0)))</f>
        <v/>
      </c>
      <c r="B129" s="38" t="str">
        <f t="shared" si="29"/>
        <v/>
      </c>
      <c r="C129" s="38" t="str">
        <f t="shared" si="30"/>
        <v/>
      </c>
      <c r="D129" s="38" t="str">
        <f t="shared" si="31"/>
        <v/>
      </c>
      <c r="E129" s="38" t="str">
        <f t="shared" si="21"/>
        <v/>
      </c>
      <c r="F129" s="38" t="str">
        <f t="shared" si="32"/>
        <v/>
      </c>
      <c r="G129" s="38" t="str">
        <f t="shared" si="33"/>
        <v/>
      </c>
      <c r="H129" s="39" t="str">
        <f t="shared" si="24"/>
        <v/>
      </c>
      <c r="I129" s="38" t="str">
        <f t="shared" si="34"/>
        <v/>
      </c>
      <c r="J129" s="38" t="str">
        <f t="shared" si="35"/>
        <v/>
      </c>
      <c r="K129" s="39" t="str">
        <f t="shared" si="27"/>
        <v/>
      </c>
      <c r="L129" s="8" t="str">
        <f t="shared" si="28"/>
        <v/>
      </c>
    </row>
    <row r="130" spans="1:12" ht="18" customHeight="1" x14ac:dyDescent="0.2">
      <c r="A130" s="37" t="str">
        <f>IF(ROWS($A$11:$A129)&gt;MAX(Inventory!$P:$P),"",INDEX(Inventory!A:A,MATCH(ROWS($A$11:$A129),Inventory!$P:$P,0)))</f>
        <v/>
      </c>
      <c r="B130" s="38" t="str">
        <f t="shared" si="29"/>
        <v/>
      </c>
      <c r="C130" s="38" t="str">
        <f t="shared" si="30"/>
        <v/>
      </c>
      <c r="D130" s="38" t="str">
        <f t="shared" si="31"/>
        <v/>
      </c>
      <c r="E130" s="38" t="str">
        <f t="shared" si="21"/>
        <v/>
      </c>
      <c r="F130" s="38" t="str">
        <f t="shared" si="32"/>
        <v/>
      </c>
      <c r="G130" s="38" t="str">
        <f t="shared" si="33"/>
        <v/>
      </c>
      <c r="H130" s="39" t="str">
        <f t="shared" si="24"/>
        <v/>
      </c>
      <c r="I130" s="38" t="str">
        <f t="shared" si="34"/>
        <v/>
      </c>
      <c r="J130" s="38" t="str">
        <f t="shared" si="35"/>
        <v/>
      </c>
      <c r="K130" s="39" t="str">
        <f t="shared" si="27"/>
        <v/>
      </c>
      <c r="L130" s="8" t="str">
        <f t="shared" si="28"/>
        <v/>
      </c>
    </row>
    <row r="131" spans="1:12" ht="18" customHeight="1" x14ac:dyDescent="0.2">
      <c r="A131" s="37" t="str">
        <f>IF(ROWS($A$11:$A130)&gt;MAX(Inventory!$P:$P),"",INDEX(Inventory!A:A,MATCH(ROWS($A$11:$A130),Inventory!$P:$P,0)))</f>
        <v/>
      </c>
      <c r="B131" s="38" t="str">
        <f t="shared" si="29"/>
        <v/>
      </c>
      <c r="C131" s="38" t="str">
        <f t="shared" si="30"/>
        <v/>
      </c>
      <c r="D131" s="38" t="str">
        <f t="shared" si="31"/>
        <v/>
      </c>
      <c r="E131" s="38" t="str">
        <f t="shared" si="21"/>
        <v/>
      </c>
      <c r="F131" s="38" t="str">
        <f t="shared" si="32"/>
        <v/>
      </c>
      <c r="G131" s="38" t="str">
        <f t="shared" si="33"/>
        <v/>
      </c>
      <c r="H131" s="39" t="str">
        <f t="shared" si="24"/>
        <v/>
      </c>
      <c r="I131" s="38" t="str">
        <f t="shared" si="34"/>
        <v/>
      </c>
      <c r="J131" s="38" t="str">
        <f t="shared" si="35"/>
        <v/>
      </c>
      <c r="K131" s="39" t="str">
        <f t="shared" si="27"/>
        <v/>
      </c>
      <c r="L131" s="8" t="str">
        <f t="shared" si="28"/>
        <v/>
      </c>
    </row>
    <row r="132" spans="1:12" ht="18" customHeight="1" x14ac:dyDescent="0.2">
      <c r="A132" s="37" t="str">
        <f>IF(ROWS($A$11:$A131)&gt;MAX(Inventory!$P:$P),"",INDEX(Inventory!A:A,MATCH(ROWS($A$11:$A131),Inventory!$P:$P,0)))</f>
        <v/>
      </c>
      <c r="B132" s="38" t="str">
        <f t="shared" si="29"/>
        <v/>
      </c>
      <c r="C132" s="38" t="str">
        <f t="shared" si="30"/>
        <v/>
      </c>
      <c r="D132" s="38" t="str">
        <f t="shared" si="31"/>
        <v/>
      </c>
      <c r="E132" s="38" t="str">
        <f t="shared" si="21"/>
        <v/>
      </c>
      <c r="F132" s="38" t="str">
        <f t="shared" si="32"/>
        <v/>
      </c>
      <c r="G132" s="38" t="str">
        <f t="shared" si="33"/>
        <v/>
      </c>
      <c r="H132" s="39" t="str">
        <f t="shared" si="24"/>
        <v/>
      </c>
      <c r="I132" s="38" t="str">
        <f t="shared" si="34"/>
        <v/>
      </c>
      <c r="J132" s="38" t="str">
        <f t="shared" si="35"/>
        <v/>
      </c>
      <c r="K132" s="39" t="str">
        <f t="shared" si="27"/>
        <v/>
      </c>
      <c r="L132" s="8" t="str">
        <f t="shared" si="28"/>
        <v/>
      </c>
    </row>
    <row r="133" spans="1:12" ht="18" customHeight="1" x14ac:dyDescent="0.2">
      <c r="A133" s="37" t="str">
        <f>IF(ROWS($A$11:$A132)&gt;MAX(Inventory!$P:$P),"",INDEX(Inventory!A:A,MATCH(ROWS($A$11:$A132),Inventory!$P:$P,0)))</f>
        <v/>
      </c>
      <c r="B133" s="38" t="str">
        <f t="shared" si="29"/>
        <v/>
      </c>
      <c r="C133" s="38" t="str">
        <f t="shared" si="30"/>
        <v/>
      </c>
      <c r="D133" s="38" t="str">
        <f t="shared" si="31"/>
        <v/>
      </c>
      <c r="E133" s="38" t="str">
        <f t="shared" si="21"/>
        <v/>
      </c>
      <c r="F133" s="38" t="str">
        <f t="shared" si="32"/>
        <v/>
      </c>
      <c r="G133" s="38" t="str">
        <f t="shared" si="33"/>
        <v/>
      </c>
      <c r="H133" s="39" t="str">
        <f t="shared" si="24"/>
        <v/>
      </c>
      <c r="I133" s="38" t="str">
        <f t="shared" si="34"/>
        <v/>
      </c>
      <c r="J133" s="38" t="str">
        <f t="shared" si="35"/>
        <v/>
      </c>
      <c r="K133" s="39" t="str">
        <f t="shared" si="27"/>
        <v/>
      </c>
      <c r="L133" s="8" t="str">
        <f t="shared" si="28"/>
        <v/>
      </c>
    </row>
    <row r="134" spans="1:12" ht="18" customHeight="1" x14ac:dyDescent="0.2">
      <c r="A134" s="37" t="str">
        <f>IF(ROWS($A$11:$A133)&gt;MAX(Inventory!$P:$P),"",INDEX(Inventory!A:A,MATCH(ROWS($A$11:$A133),Inventory!$P:$P,0)))</f>
        <v/>
      </c>
      <c r="B134" s="38" t="str">
        <f t="shared" si="29"/>
        <v/>
      </c>
      <c r="C134" s="38" t="str">
        <f t="shared" si="30"/>
        <v/>
      </c>
      <c r="D134" s="38" t="str">
        <f t="shared" si="31"/>
        <v/>
      </c>
      <c r="E134" s="38" t="str">
        <f t="shared" si="21"/>
        <v/>
      </c>
      <c r="F134" s="38" t="str">
        <f t="shared" si="32"/>
        <v/>
      </c>
      <c r="G134" s="38" t="str">
        <f t="shared" si="33"/>
        <v/>
      </c>
      <c r="H134" s="39" t="str">
        <f t="shared" si="24"/>
        <v/>
      </c>
      <c r="I134" s="38" t="str">
        <f t="shared" si="34"/>
        <v/>
      </c>
      <c r="J134" s="38" t="str">
        <f t="shared" si="35"/>
        <v/>
      </c>
      <c r="K134" s="39" t="str">
        <f t="shared" si="27"/>
        <v/>
      </c>
      <c r="L134" s="8" t="str">
        <f t="shared" si="28"/>
        <v/>
      </c>
    </row>
    <row r="135" spans="1:12" ht="18" customHeight="1" x14ac:dyDescent="0.2">
      <c r="A135" s="37" t="str">
        <f>IF(ROWS($A$11:$A134)&gt;MAX(Inventory!$P:$P),"",INDEX(Inventory!A:A,MATCH(ROWS($A$11:$A134),Inventory!$P:$P,0)))</f>
        <v/>
      </c>
      <c r="B135" s="38" t="str">
        <f t="shared" si="29"/>
        <v/>
      </c>
      <c r="C135" s="38" t="str">
        <f t="shared" si="30"/>
        <v/>
      </c>
      <c r="D135" s="38" t="str">
        <f t="shared" si="31"/>
        <v/>
      </c>
      <c r="E135" s="38" t="str">
        <f t="shared" si="21"/>
        <v/>
      </c>
      <c r="F135" s="38" t="str">
        <f t="shared" si="32"/>
        <v/>
      </c>
      <c r="G135" s="38" t="str">
        <f t="shared" si="33"/>
        <v/>
      </c>
      <c r="H135" s="39" t="str">
        <f t="shared" si="24"/>
        <v/>
      </c>
      <c r="I135" s="38" t="str">
        <f t="shared" si="34"/>
        <v/>
      </c>
      <c r="J135" s="38" t="str">
        <f t="shared" si="35"/>
        <v/>
      </c>
      <c r="K135" s="39" t="str">
        <f t="shared" si="27"/>
        <v/>
      </c>
      <c r="L135" s="8" t="str">
        <f t="shared" si="28"/>
        <v/>
      </c>
    </row>
    <row r="136" spans="1:12" ht="18" customHeight="1" x14ac:dyDescent="0.2">
      <c r="A136" s="37" t="str">
        <f>IF(ROWS($A$11:$A135)&gt;MAX(Inventory!$P:$P),"",INDEX(Inventory!A:A,MATCH(ROWS($A$11:$A135),Inventory!$P:$P,0)))</f>
        <v/>
      </c>
      <c r="B136" s="38" t="str">
        <f t="shared" si="29"/>
        <v/>
      </c>
      <c r="C136" s="38" t="str">
        <f t="shared" si="30"/>
        <v/>
      </c>
      <c r="D136" s="38" t="str">
        <f t="shared" si="31"/>
        <v/>
      </c>
      <c r="E136" s="38" t="str">
        <f t="shared" si="21"/>
        <v/>
      </c>
      <c r="F136" s="38" t="str">
        <f t="shared" si="32"/>
        <v/>
      </c>
      <c r="G136" s="38" t="str">
        <f t="shared" si="33"/>
        <v/>
      </c>
      <c r="H136" s="39" t="str">
        <f t="shared" si="24"/>
        <v/>
      </c>
      <c r="I136" s="38" t="str">
        <f t="shared" si="34"/>
        <v/>
      </c>
      <c r="J136" s="38" t="str">
        <f t="shared" si="35"/>
        <v/>
      </c>
      <c r="K136" s="39" t="str">
        <f t="shared" si="27"/>
        <v/>
      </c>
      <c r="L136" s="8" t="str">
        <f t="shared" si="28"/>
        <v/>
      </c>
    </row>
    <row r="137" spans="1:12" ht="18" customHeight="1" x14ac:dyDescent="0.2">
      <c r="A137" s="37" t="str">
        <f>IF(ROWS($A$11:$A136)&gt;MAX(Inventory!$P:$P),"",INDEX(Inventory!A:A,MATCH(ROWS($A$11:$A136),Inventory!$P:$P,0)))</f>
        <v/>
      </c>
      <c r="B137" s="38" t="str">
        <f t="shared" si="29"/>
        <v/>
      </c>
      <c r="C137" s="38" t="str">
        <f t="shared" si="30"/>
        <v/>
      </c>
      <c r="D137" s="38" t="str">
        <f t="shared" si="31"/>
        <v/>
      </c>
      <c r="E137" s="38" t="str">
        <f t="shared" si="21"/>
        <v/>
      </c>
      <c r="F137" s="38" t="str">
        <f t="shared" si="32"/>
        <v/>
      </c>
      <c r="G137" s="38" t="str">
        <f t="shared" si="33"/>
        <v/>
      </c>
      <c r="H137" s="39" t="str">
        <f t="shared" si="24"/>
        <v/>
      </c>
      <c r="I137" s="38" t="str">
        <f t="shared" si="34"/>
        <v/>
      </c>
      <c r="J137" s="38" t="str">
        <f t="shared" si="35"/>
        <v/>
      </c>
      <c r="K137" s="39" t="str">
        <f t="shared" si="27"/>
        <v/>
      </c>
      <c r="L137" s="8" t="str">
        <f t="shared" si="28"/>
        <v/>
      </c>
    </row>
    <row r="138" spans="1:12" ht="18" customHeight="1" x14ac:dyDescent="0.2">
      <c r="A138" s="37" t="str">
        <f>IF(ROWS($A$11:$A137)&gt;MAX(Inventory!$P:$P),"",INDEX(Inventory!A:A,MATCH(ROWS($A$11:$A137),Inventory!$P:$P,0)))</f>
        <v/>
      </c>
      <c r="B138" s="38" t="str">
        <f t="shared" si="29"/>
        <v/>
      </c>
      <c r="C138" s="38" t="str">
        <f t="shared" si="30"/>
        <v/>
      </c>
      <c r="D138" s="38" t="str">
        <f t="shared" si="31"/>
        <v/>
      </c>
      <c r="E138" s="38" t="str">
        <f t="shared" si="21"/>
        <v/>
      </c>
      <c r="F138" s="38" t="str">
        <f t="shared" si="32"/>
        <v/>
      </c>
      <c r="G138" s="38" t="str">
        <f t="shared" si="33"/>
        <v/>
      </c>
      <c r="H138" s="39" t="str">
        <f t="shared" si="24"/>
        <v/>
      </c>
      <c r="I138" s="38" t="str">
        <f t="shared" si="34"/>
        <v/>
      </c>
      <c r="J138" s="38" t="str">
        <f t="shared" si="35"/>
        <v/>
      </c>
      <c r="K138" s="39" t="str">
        <f t="shared" si="27"/>
        <v/>
      </c>
      <c r="L138" s="8" t="str">
        <f t="shared" si="28"/>
        <v/>
      </c>
    </row>
    <row r="139" spans="1:12" ht="18" customHeight="1" x14ac:dyDescent="0.2">
      <c r="A139" s="37" t="str">
        <f>IF(ROWS($A$11:$A138)&gt;MAX(Inventory!$P:$P),"",INDEX(Inventory!A:A,MATCH(ROWS($A$11:$A138),Inventory!$P:$P,0)))</f>
        <v/>
      </c>
      <c r="B139" s="38" t="str">
        <f t="shared" si="29"/>
        <v/>
      </c>
      <c r="C139" s="38" t="str">
        <f t="shared" si="30"/>
        <v/>
      </c>
      <c r="D139" s="38" t="str">
        <f t="shared" si="31"/>
        <v/>
      </c>
      <c r="E139" s="38" t="str">
        <f t="shared" si="21"/>
        <v/>
      </c>
      <c r="F139" s="38" t="str">
        <f t="shared" si="32"/>
        <v/>
      </c>
      <c r="G139" s="38" t="str">
        <f t="shared" si="33"/>
        <v/>
      </c>
      <c r="H139" s="39" t="str">
        <f t="shared" si="24"/>
        <v/>
      </c>
      <c r="I139" s="38" t="str">
        <f t="shared" si="34"/>
        <v/>
      </c>
      <c r="J139" s="38" t="str">
        <f t="shared" si="35"/>
        <v/>
      </c>
      <c r="K139" s="39" t="str">
        <f t="shared" si="27"/>
        <v/>
      </c>
      <c r="L139" s="8" t="str">
        <f t="shared" si="28"/>
        <v/>
      </c>
    </row>
    <row r="140" spans="1:12" ht="18" customHeight="1" x14ac:dyDescent="0.2">
      <c r="A140" s="37" t="str">
        <f>IF(ROWS($A$11:$A139)&gt;MAX(Inventory!$P:$P),"",INDEX(Inventory!A:A,MATCH(ROWS($A$11:$A139),Inventory!$P:$P,0)))</f>
        <v/>
      </c>
      <c r="B140" s="38" t="str">
        <f t="shared" ref="B140:B150" si="36">IF($A140="","",IF(ISBLANK(INDEX(inventory,MATCH($A140,item,0),2)),"",INDEX(inventory,MATCH($A140,item,0),2)))</f>
        <v/>
      </c>
      <c r="C140" s="38" t="str">
        <f t="shared" ref="C140:C150" si="37">IF($A140="","",IF(ISBLANK(INDEX(inventory,MATCH($A140,item,0),3)),"",INDEX(inventory,MATCH($A140,item,0),3)))</f>
        <v/>
      </c>
      <c r="D140" s="38" t="str">
        <f t="shared" si="31"/>
        <v/>
      </c>
      <c r="E140" s="38" t="str">
        <f t="shared" ref="E140:E150" si="38">IF($A140="","",IF(ISBLANK(INDEX(inventory,MATCH($A140,item,0),5)),"",INDEX(inventory,MATCH($A140,item,0),5)))</f>
        <v/>
      </c>
      <c r="F140" s="38" t="str">
        <f t="shared" ref="F140:F150" si="39">IF($A140="","",IF(ISBLANK(INDEX(inventory,MATCH($A140,item,0),6)),"",INDEX(inventory,MATCH($A140,item,0),6)))</f>
        <v/>
      </c>
      <c r="G140" s="38" t="str">
        <f t="shared" ref="G140:G150" si="40">IF($A140="","",IF(ISBLANK(INDEX(inventory,MATCH($A140,item,0),8)),"",INDEX(inventory,MATCH($A140,item,0),8)))</f>
        <v/>
      </c>
      <c r="H140" s="39" t="str">
        <f t="shared" ref="H140:H150" si="41">IF($A140="","",INDEX(inventory,MATCH($A140,item,0),9))</f>
        <v/>
      </c>
      <c r="I140" s="38" t="str">
        <f t="shared" ref="I140:I150" si="42">IF($A140="","",IF(ISBLANK(INDEX(inventory,MATCH($A140,item,0),10)),"",INDEX(inventory,MATCH($A140,item,0),10)))</f>
        <v/>
      </c>
      <c r="J140" s="38" t="str">
        <f t="shared" ref="J140:J150" si="43">IF($A140="","",IF(ISBLANK(INDEX(inventory,MATCH($A140,item,0),11)),"",INDEX(inventory,MATCH($A140,item,0),11)))</f>
        <v/>
      </c>
      <c r="K140" s="39" t="str">
        <f t="shared" ref="K140:K150" si="44">IF($A140="","",INDEX(inventory,MATCH($A140,item,0),12))</f>
        <v/>
      </c>
      <c r="L140" s="8" t="str">
        <f t="shared" si="28"/>
        <v/>
      </c>
    </row>
    <row r="141" spans="1:12" ht="18" customHeight="1" x14ac:dyDescent="0.2">
      <c r="A141" s="37" t="str">
        <f>IF(ROWS($A$11:$A140)&gt;MAX(Inventory!$P:$P),"",INDEX(Inventory!A:A,MATCH(ROWS($A$11:$A140),Inventory!$P:$P,0)))</f>
        <v/>
      </c>
      <c r="B141" s="38" t="str">
        <f t="shared" si="36"/>
        <v/>
      </c>
      <c r="C141" s="38" t="str">
        <f t="shared" si="37"/>
        <v/>
      </c>
      <c r="D141" s="38" t="str">
        <f t="shared" si="31"/>
        <v/>
      </c>
      <c r="E141" s="38" t="str">
        <f t="shared" si="38"/>
        <v/>
      </c>
      <c r="F141" s="38" t="str">
        <f t="shared" si="39"/>
        <v/>
      </c>
      <c r="G141" s="38" t="str">
        <f t="shared" si="40"/>
        <v/>
      </c>
      <c r="H141" s="39" t="str">
        <f t="shared" si="41"/>
        <v/>
      </c>
      <c r="I141" s="38" t="str">
        <f t="shared" si="42"/>
        <v/>
      </c>
      <c r="J141" s="38" t="str">
        <f t="shared" si="43"/>
        <v/>
      </c>
      <c r="K141" s="39" t="str">
        <f t="shared" si="44"/>
        <v/>
      </c>
      <c r="L141" s="8" t="str">
        <f t="shared" ref="L141:L150" si="45">IF(A141="","",ROW())</f>
        <v/>
      </c>
    </row>
    <row r="142" spans="1:12" ht="18" customHeight="1" x14ac:dyDescent="0.2">
      <c r="A142" s="37" t="str">
        <f>IF(ROWS($A$11:$A141)&gt;MAX(Inventory!$P:$P),"",INDEX(Inventory!A:A,MATCH(ROWS($A$11:$A141),Inventory!$P:$P,0)))</f>
        <v/>
      </c>
      <c r="B142" s="38" t="str">
        <f t="shared" si="36"/>
        <v/>
      </c>
      <c r="C142" s="38" t="str">
        <f t="shared" si="37"/>
        <v/>
      </c>
      <c r="D142" s="38" t="str">
        <f t="shared" si="31"/>
        <v/>
      </c>
      <c r="E142" s="38" t="str">
        <f t="shared" si="38"/>
        <v/>
      </c>
      <c r="F142" s="38" t="str">
        <f t="shared" si="39"/>
        <v/>
      </c>
      <c r="G142" s="38" t="str">
        <f t="shared" si="40"/>
        <v/>
      </c>
      <c r="H142" s="39" t="str">
        <f t="shared" si="41"/>
        <v/>
      </c>
      <c r="I142" s="38" t="str">
        <f t="shared" si="42"/>
        <v/>
      </c>
      <c r="J142" s="38" t="str">
        <f t="shared" si="43"/>
        <v/>
      </c>
      <c r="K142" s="39" t="str">
        <f t="shared" si="44"/>
        <v/>
      </c>
      <c r="L142" s="8" t="str">
        <f t="shared" si="45"/>
        <v/>
      </c>
    </row>
    <row r="143" spans="1:12" ht="18" customHeight="1" x14ac:dyDescent="0.2">
      <c r="A143" s="37" t="str">
        <f>IF(ROWS($A$11:$A142)&gt;MAX(Inventory!$P:$P),"",INDEX(Inventory!A:A,MATCH(ROWS($A$11:$A142),Inventory!$P:$P,0)))</f>
        <v/>
      </c>
      <c r="B143" s="38" t="str">
        <f t="shared" si="36"/>
        <v/>
      </c>
      <c r="C143" s="38" t="str">
        <f t="shared" si="37"/>
        <v/>
      </c>
      <c r="D143" s="38" t="str">
        <f t="shared" si="31"/>
        <v/>
      </c>
      <c r="E143" s="38" t="str">
        <f t="shared" si="38"/>
        <v/>
      </c>
      <c r="F143" s="38" t="str">
        <f t="shared" si="39"/>
        <v/>
      </c>
      <c r="G143" s="38" t="str">
        <f t="shared" si="40"/>
        <v/>
      </c>
      <c r="H143" s="39" t="str">
        <f t="shared" si="41"/>
        <v/>
      </c>
      <c r="I143" s="38" t="str">
        <f t="shared" si="42"/>
        <v/>
      </c>
      <c r="J143" s="38" t="str">
        <f t="shared" si="43"/>
        <v/>
      </c>
      <c r="K143" s="39" t="str">
        <f t="shared" si="44"/>
        <v/>
      </c>
      <c r="L143" s="8" t="str">
        <f t="shared" si="45"/>
        <v/>
      </c>
    </row>
    <row r="144" spans="1:12" ht="18" customHeight="1" x14ac:dyDescent="0.2">
      <c r="A144" s="37" t="str">
        <f>IF(ROWS($A$11:$A143)&gt;MAX(Inventory!$P:$P),"",INDEX(Inventory!A:A,MATCH(ROWS($A$11:$A143),Inventory!$P:$P,0)))</f>
        <v/>
      </c>
      <c r="B144" s="38" t="str">
        <f t="shared" si="36"/>
        <v/>
      </c>
      <c r="C144" s="38" t="str">
        <f t="shared" si="37"/>
        <v/>
      </c>
      <c r="D144" s="38" t="str">
        <f t="shared" si="31"/>
        <v/>
      </c>
      <c r="E144" s="38" t="str">
        <f t="shared" si="38"/>
        <v/>
      </c>
      <c r="F144" s="38" t="str">
        <f t="shared" si="39"/>
        <v/>
      </c>
      <c r="G144" s="38" t="str">
        <f t="shared" si="40"/>
        <v/>
      </c>
      <c r="H144" s="39" t="str">
        <f t="shared" si="41"/>
        <v/>
      </c>
      <c r="I144" s="38" t="str">
        <f t="shared" si="42"/>
        <v/>
      </c>
      <c r="J144" s="38" t="str">
        <f t="shared" si="43"/>
        <v/>
      </c>
      <c r="K144" s="39" t="str">
        <f t="shared" si="44"/>
        <v/>
      </c>
      <c r="L144" s="8" t="str">
        <f t="shared" si="45"/>
        <v/>
      </c>
    </row>
    <row r="145" spans="1:12" ht="18" customHeight="1" x14ac:dyDescent="0.2">
      <c r="A145" s="37" t="str">
        <f>IF(ROWS($A$11:$A144)&gt;MAX(Inventory!$P:$P),"",INDEX(Inventory!A:A,MATCH(ROWS($A$11:$A144),Inventory!$P:$P,0)))</f>
        <v/>
      </c>
      <c r="B145" s="38" t="str">
        <f t="shared" si="36"/>
        <v/>
      </c>
      <c r="C145" s="38" t="str">
        <f t="shared" si="37"/>
        <v/>
      </c>
      <c r="D145" s="38" t="str">
        <f t="shared" si="31"/>
        <v/>
      </c>
      <c r="E145" s="38" t="str">
        <f t="shared" si="38"/>
        <v/>
      </c>
      <c r="F145" s="38" t="str">
        <f t="shared" si="39"/>
        <v/>
      </c>
      <c r="G145" s="38" t="str">
        <f t="shared" si="40"/>
        <v/>
      </c>
      <c r="H145" s="39" t="str">
        <f t="shared" si="41"/>
        <v/>
      </c>
      <c r="I145" s="38" t="str">
        <f t="shared" si="42"/>
        <v/>
      </c>
      <c r="J145" s="38" t="str">
        <f t="shared" si="43"/>
        <v/>
      </c>
      <c r="K145" s="39" t="str">
        <f t="shared" si="44"/>
        <v/>
      </c>
      <c r="L145" s="8" t="str">
        <f t="shared" si="45"/>
        <v/>
      </c>
    </row>
    <row r="146" spans="1:12" ht="18" customHeight="1" x14ac:dyDescent="0.2">
      <c r="A146" s="37" t="str">
        <f>IF(ROWS($A$11:$A145)&gt;MAX(Inventory!$P:$P),"",INDEX(Inventory!A:A,MATCH(ROWS($A$11:$A145),Inventory!$P:$P,0)))</f>
        <v/>
      </c>
      <c r="B146" s="38" t="str">
        <f t="shared" si="36"/>
        <v/>
      </c>
      <c r="C146" s="38" t="str">
        <f t="shared" si="37"/>
        <v/>
      </c>
      <c r="D146" s="38" t="str">
        <f t="shared" si="31"/>
        <v/>
      </c>
      <c r="E146" s="38" t="str">
        <f t="shared" si="38"/>
        <v/>
      </c>
      <c r="F146" s="38" t="str">
        <f t="shared" si="39"/>
        <v/>
      </c>
      <c r="G146" s="38" t="str">
        <f t="shared" si="40"/>
        <v/>
      </c>
      <c r="H146" s="39" t="str">
        <f t="shared" si="41"/>
        <v/>
      </c>
      <c r="I146" s="38" t="str">
        <f t="shared" si="42"/>
        <v/>
      </c>
      <c r="J146" s="38" t="str">
        <f t="shared" si="43"/>
        <v/>
      </c>
      <c r="K146" s="39" t="str">
        <f t="shared" si="44"/>
        <v/>
      </c>
      <c r="L146" s="8" t="str">
        <f t="shared" si="45"/>
        <v/>
      </c>
    </row>
    <row r="147" spans="1:12" ht="18" customHeight="1" x14ac:dyDescent="0.2">
      <c r="A147" s="37" t="str">
        <f>IF(ROWS($A$11:$A146)&gt;MAX(Inventory!$P:$P),"",INDEX(Inventory!A:A,MATCH(ROWS($A$11:$A146),Inventory!$P:$P,0)))</f>
        <v/>
      </c>
      <c r="B147" s="38" t="str">
        <f t="shared" si="36"/>
        <v/>
      </c>
      <c r="C147" s="38" t="str">
        <f t="shared" si="37"/>
        <v/>
      </c>
      <c r="D147" s="38" t="str">
        <f t="shared" si="31"/>
        <v/>
      </c>
      <c r="E147" s="38" t="str">
        <f t="shared" si="38"/>
        <v/>
      </c>
      <c r="F147" s="38" t="str">
        <f t="shared" si="39"/>
        <v/>
      </c>
      <c r="G147" s="38" t="str">
        <f t="shared" si="40"/>
        <v/>
      </c>
      <c r="H147" s="39" t="str">
        <f t="shared" si="41"/>
        <v/>
      </c>
      <c r="I147" s="38" t="str">
        <f t="shared" si="42"/>
        <v/>
      </c>
      <c r="J147" s="38" t="str">
        <f t="shared" si="43"/>
        <v/>
      </c>
      <c r="K147" s="39" t="str">
        <f t="shared" si="44"/>
        <v/>
      </c>
      <c r="L147" s="8" t="str">
        <f t="shared" si="45"/>
        <v/>
      </c>
    </row>
    <row r="148" spans="1:12" ht="18" customHeight="1" x14ac:dyDescent="0.2">
      <c r="A148" s="37" t="str">
        <f>IF(ROWS($A$11:$A147)&gt;MAX(Inventory!$P:$P),"",INDEX(Inventory!A:A,MATCH(ROWS($A$11:$A147),Inventory!$P:$P,0)))</f>
        <v/>
      </c>
      <c r="B148" s="38" t="str">
        <f t="shared" si="36"/>
        <v/>
      </c>
      <c r="C148" s="38" t="str">
        <f t="shared" si="37"/>
        <v/>
      </c>
      <c r="D148" s="38" t="str">
        <f t="shared" si="31"/>
        <v/>
      </c>
      <c r="E148" s="38" t="str">
        <f t="shared" si="38"/>
        <v/>
      </c>
      <c r="F148" s="38" t="str">
        <f t="shared" si="39"/>
        <v/>
      </c>
      <c r="G148" s="38" t="str">
        <f t="shared" si="40"/>
        <v/>
      </c>
      <c r="H148" s="39" t="str">
        <f t="shared" si="41"/>
        <v/>
      </c>
      <c r="I148" s="38" t="str">
        <f t="shared" si="42"/>
        <v/>
      </c>
      <c r="J148" s="38" t="str">
        <f t="shared" si="43"/>
        <v/>
      </c>
      <c r="K148" s="39" t="str">
        <f t="shared" si="44"/>
        <v/>
      </c>
      <c r="L148" s="8" t="str">
        <f t="shared" si="45"/>
        <v/>
      </c>
    </row>
    <row r="149" spans="1:12" ht="18" customHeight="1" x14ac:dyDescent="0.2">
      <c r="A149" s="37" t="str">
        <f>IF(ROWS($A$11:$A148)&gt;MAX(Inventory!$P:$P),"",INDEX(Inventory!A:A,MATCH(ROWS($A$11:$A148),Inventory!$P:$P,0)))</f>
        <v/>
      </c>
      <c r="B149" s="38" t="str">
        <f t="shared" si="36"/>
        <v/>
      </c>
      <c r="C149" s="38" t="str">
        <f t="shared" si="37"/>
        <v/>
      </c>
      <c r="D149" s="38" t="str">
        <f t="shared" si="31"/>
        <v/>
      </c>
      <c r="E149" s="38" t="str">
        <f t="shared" si="38"/>
        <v/>
      </c>
      <c r="F149" s="38" t="str">
        <f t="shared" si="39"/>
        <v/>
      </c>
      <c r="G149" s="38" t="str">
        <f t="shared" si="40"/>
        <v/>
      </c>
      <c r="H149" s="39" t="str">
        <f t="shared" si="41"/>
        <v/>
      </c>
      <c r="I149" s="38" t="str">
        <f t="shared" si="42"/>
        <v/>
      </c>
      <c r="J149" s="38" t="str">
        <f t="shared" si="43"/>
        <v/>
      </c>
      <c r="K149" s="39" t="str">
        <f t="shared" si="44"/>
        <v/>
      </c>
      <c r="L149" s="8" t="str">
        <f t="shared" si="45"/>
        <v/>
      </c>
    </row>
    <row r="150" spans="1:12" ht="18" customHeight="1" x14ac:dyDescent="0.2">
      <c r="A150" s="37" t="str">
        <f>IF(ROWS($A$11:$A149)&gt;MAX(Inventory!$P:$P),"",INDEX(Inventory!A:A,MATCH(ROWS($A$11:$A149),Inventory!$P:$P,0)))</f>
        <v/>
      </c>
      <c r="B150" s="38" t="str">
        <f t="shared" si="36"/>
        <v/>
      </c>
      <c r="C150" s="38" t="str">
        <f t="shared" si="37"/>
        <v/>
      </c>
      <c r="D150" s="38" t="str">
        <f t="shared" si="31"/>
        <v/>
      </c>
      <c r="E150" s="38" t="str">
        <f t="shared" si="38"/>
        <v/>
      </c>
      <c r="F150" s="38" t="str">
        <f t="shared" si="39"/>
        <v/>
      </c>
      <c r="G150" s="38" t="str">
        <f t="shared" si="40"/>
        <v/>
      </c>
      <c r="H150" s="39" t="str">
        <f t="shared" si="41"/>
        <v/>
      </c>
      <c r="I150" s="38" t="str">
        <f t="shared" si="42"/>
        <v/>
      </c>
      <c r="J150" s="38" t="str">
        <f t="shared" si="43"/>
        <v/>
      </c>
      <c r="K150" s="39" t="str">
        <f t="shared" si="44"/>
        <v/>
      </c>
      <c r="L150" s="8" t="str">
        <f t="shared" si="45"/>
        <v/>
      </c>
    </row>
  </sheetData>
  <sheetCalcPr fullCalcOnLoad="1"/>
  <mergeCells count="10">
    <mergeCell ref="G8:J8"/>
    <mergeCell ref="B8:D8"/>
    <mergeCell ref="G4:J4"/>
    <mergeCell ref="G5:J5"/>
    <mergeCell ref="G6:J6"/>
    <mergeCell ref="G7:J7"/>
    <mergeCell ref="B4:D4"/>
    <mergeCell ref="B5:D5"/>
    <mergeCell ref="B6:D6"/>
    <mergeCell ref="B7:D7"/>
  </mergeCells>
  <phoneticPr fontId="1" type="noConversion"/>
  <conditionalFormatting sqref="A12:K150">
    <cfRule type="expression" dxfId="0" priority="1" stopIfTrue="1">
      <formula>IF($A12="",FALSE,TRUE)</formula>
    </cfRule>
  </conditionalFormatting>
  <printOptions horizontalCentered="1"/>
  <pageMargins left="0.19685039370078741" right="0.19685039370078741" top="0.19685039370078741" bottom="0.31496062992125984" header="0.51181102362204722" footer="0.11811023622047245"/>
  <pageSetup paperSize="9" scale="93" orientation="landscape" r:id="rId1"/>
  <headerFooter alignWithMargins="0">
    <oddFooter>&amp;L&amp;9Inventory Spreadsheets by Spreadsheet123&amp;C&amp;P&amp;R&amp;9© 2013 Spreadsheet123 LTD. All rights reserved.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workbookViewId="0">
      <selection activeCell="M20" sqref="M20"/>
    </sheetView>
  </sheetViews>
  <sheetFormatPr defaultRowHeight="12.75" x14ac:dyDescent="0.2"/>
  <cols>
    <col min="1" max="8" width="9.140625" style="49"/>
    <col min="9" max="9" width="35.42578125" style="49" customWidth="1"/>
    <col min="10" max="16384" width="9.140625" style="49"/>
  </cols>
  <sheetData>
    <row r="1" spans="1:21" s="42" customFormat="1" ht="30" customHeight="1" x14ac:dyDescent="0.5">
      <c r="A1" s="75" t="s">
        <v>73</v>
      </c>
      <c r="B1" s="75"/>
      <c r="C1" s="75"/>
      <c r="D1" s="75"/>
      <c r="E1" s="75"/>
      <c r="F1" s="75"/>
      <c r="G1" s="75"/>
      <c r="H1" s="75"/>
      <c r="I1" s="75"/>
      <c r="J1" s="40"/>
      <c r="K1" s="40"/>
      <c r="L1" s="40"/>
      <c r="M1" s="41"/>
      <c r="N1" s="41"/>
      <c r="O1" s="41"/>
      <c r="P1" s="41"/>
      <c r="Q1" s="41"/>
      <c r="T1" s="43"/>
      <c r="U1" s="43"/>
    </row>
    <row r="2" spans="1:21" s="42" customFormat="1" x14ac:dyDescent="0.2">
      <c r="A2" s="44"/>
      <c r="B2" s="44"/>
      <c r="C2" s="44"/>
      <c r="D2" s="44"/>
      <c r="E2" s="44"/>
      <c r="F2" s="44"/>
      <c r="G2" s="44"/>
      <c r="H2" s="44"/>
      <c r="I2" s="45"/>
      <c r="J2" s="44"/>
      <c r="K2" s="44"/>
      <c r="L2" s="44"/>
    </row>
    <row r="3" spans="1:21" s="47" customFormat="1" ht="15" x14ac:dyDescent="0.25">
      <c r="A3" s="46"/>
      <c r="B3" s="46"/>
      <c r="I3" s="48" t="str">
        <f ca="1">"© "&amp;YEAR(TODAY())&amp;" Spreadsheet123 LTD. All rights reserved"</f>
        <v>© 2013 Spreadsheet123 LTD. All rights reserved</v>
      </c>
    </row>
    <row r="4" spans="1:21" ht="5.0999999999999996" customHeight="1" x14ac:dyDescent="0.2"/>
    <row r="5" spans="1:21" ht="15" x14ac:dyDescent="0.25">
      <c r="A5" s="72" t="s">
        <v>74</v>
      </c>
      <c r="B5" s="72"/>
      <c r="C5" s="72"/>
      <c r="D5" s="72"/>
      <c r="E5" s="72"/>
      <c r="F5" s="72"/>
      <c r="G5" s="72"/>
      <c r="H5" s="72"/>
      <c r="I5" s="72"/>
    </row>
    <row r="6" spans="1:21" s="50" customFormat="1" ht="15" x14ac:dyDescent="0.25">
      <c r="A6" s="76" t="s">
        <v>75</v>
      </c>
      <c r="B6" s="76"/>
      <c r="C6" s="76"/>
      <c r="D6" s="76"/>
      <c r="E6" s="76"/>
      <c r="F6" s="76"/>
      <c r="G6" s="76"/>
      <c r="H6" s="76"/>
      <c r="I6" s="76"/>
    </row>
    <row r="7" spans="1:21" s="50" customFormat="1" ht="15" x14ac:dyDescent="0.25">
      <c r="A7" s="71" t="s">
        <v>76</v>
      </c>
      <c r="B7" s="71"/>
      <c r="C7" s="71"/>
      <c r="D7" s="71"/>
      <c r="E7" s="71"/>
      <c r="F7" s="71"/>
      <c r="G7" s="71"/>
      <c r="H7" s="71"/>
      <c r="I7" s="71"/>
    </row>
    <row r="8" spans="1:21" s="50" customFormat="1" ht="15" x14ac:dyDescent="0.25">
      <c r="A8" s="51" t="s">
        <v>77</v>
      </c>
      <c r="B8" s="51"/>
      <c r="C8" s="51"/>
      <c r="D8" s="51"/>
      <c r="E8" s="51"/>
      <c r="F8" s="51"/>
      <c r="G8" s="51"/>
      <c r="H8" s="51"/>
      <c r="I8" s="51"/>
    </row>
    <row r="9" spans="1:21" s="50" customFormat="1" ht="15" x14ac:dyDescent="0.25">
      <c r="A9" s="71"/>
      <c r="B9" s="71"/>
      <c r="C9" s="71"/>
      <c r="D9" s="71"/>
      <c r="E9" s="71"/>
      <c r="F9" s="71"/>
      <c r="G9" s="71"/>
      <c r="H9" s="71"/>
      <c r="I9" s="71"/>
    </row>
    <row r="10" spans="1:21" s="50" customFormat="1" ht="15" x14ac:dyDescent="0.25">
      <c r="A10" s="71" t="s">
        <v>78</v>
      </c>
      <c r="B10" s="71"/>
      <c r="C10" s="71"/>
      <c r="D10" s="71"/>
      <c r="E10" s="71"/>
      <c r="F10" s="71"/>
      <c r="G10" s="71"/>
      <c r="H10" s="71"/>
      <c r="I10" s="71"/>
    </row>
    <row r="11" spans="1:21" s="50" customFormat="1" ht="15" x14ac:dyDescent="0.25">
      <c r="A11" s="71" t="s">
        <v>79</v>
      </c>
      <c r="B11" s="71"/>
      <c r="C11" s="71"/>
      <c r="D11" s="71"/>
      <c r="E11" s="71"/>
      <c r="F11" s="71"/>
      <c r="G11" s="71"/>
      <c r="H11" s="71"/>
      <c r="I11" s="71"/>
    </row>
    <row r="12" spans="1:21" s="42" customFormat="1" x14ac:dyDescent="0.2">
      <c r="A12" s="52"/>
      <c r="B12" s="52"/>
      <c r="C12" s="52"/>
      <c r="D12" s="52"/>
      <c r="E12" s="52"/>
      <c r="F12" s="52"/>
      <c r="G12" s="52"/>
      <c r="H12" s="52"/>
      <c r="I12" s="52"/>
    </row>
    <row r="13" spans="1:21" ht="15" x14ac:dyDescent="0.25">
      <c r="A13" s="72" t="s">
        <v>80</v>
      </c>
      <c r="B13" s="72"/>
      <c r="C13" s="72"/>
      <c r="D13" s="72"/>
      <c r="E13" s="72"/>
      <c r="F13" s="72"/>
      <c r="G13" s="72"/>
      <c r="H13" s="72"/>
      <c r="I13" s="72"/>
    </row>
    <row r="14" spans="1:21" s="50" customFormat="1" ht="15" x14ac:dyDescent="0.25">
      <c r="A14" s="71" t="s">
        <v>81</v>
      </c>
      <c r="B14" s="71"/>
      <c r="C14" s="71"/>
      <c r="D14" s="71"/>
      <c r="E14" s="71"/>
      <c r="F14" s="71"/>
      <c r="G14" s="71"/>
      <c r="H14" s="71"/>
      <c r="I14" s="71"/>
    </row>
    <row r="15" spans="1:21" s="50" customFormat="1" ht="15" x14ac:dyDescent="0.25">
      <c r="A15" s="71" t="s">
        <v>82</v>
      </c>
      <c r="B15" s="71"/>
      <c r="C15" s="71"/>
      <c r="D15" s="71"/>
      <c r="E15" s="71"/>
      <c r="F15" s="71"/>
      <c r="G15" s="71"/>
      <c r="H15" s="71"/>
      <c r="I15" s="71"/>
    </row>
    <row r="16" spans="1:21" s="42" customFormat="1" x14ac:dyDescent="0.2">
      <c r="A16" s="52"/>
      <c r="B16" s="52"/>
      <c r="C16" s="52"/>
      <c r="D16" s="52"/>
      <c r="E16" s="52"/>
      <c r="F16" s="52"/>
      <c r="G16" s="52"/>
      <c r="H16" s="52"/>
      <c r="I16" s="52"/>
    </row>
    <row r="17" spans="1:9" ht="15" x14ac:dyDescent="0.25">
      <c r="A17" s="72" t="s">
        <v>83</v>
      </c>
      <c r="B17" s="72"/>
      <c r="C17" s="72"/>
      <c r="D17" s="72"/>
      <c r="E17" s="72"/>
      <c r="F17" s="72"/>
      <c r="G17" s="72"/>
      <c r="H17" s="72"/>
      <c r="I17" s="72"/>
    </row>
    <row r="18" spans="1:9" s="50" customFormat="1" ht="15" x14ac:dyDescent="0.25">
      <c r="A18" s="71" t="s">
        <v>84</v>
      </c>
      <c r="B18" s="71"/>
      <c r="C18" s="71"/>
      <c r="D18" s="71"/>
      <c r="E18" s="71"/>
      <c r="F18" s="71"/>
      <c r="G18" s="71"/>
      <c r="H18" s="71"/>
      <c r="I18" s="71"/>
    </row>
    <row r="19" spans="1:9" s="50" customFormat="1" ht="15" x14ac:dyDescent="0.25">
      <c r="A19" s="71" t="s">
        <v>85</v>
      </c>
      <c r="B19" s="71"/>
      <c r="C19" s="71"/>
      <c r="D19" s="71"/>
      <c r="E19" s="71"/>
      <c r="F19" s="71"/>
      <c r="G19" s="71"/>
      <c r="H19" s="71"/>
      <c r="I19" s="71"/>
    </row>
    <row r="20" spans="1:9" s="50" customFormat="1" ht="15" x14ac:dyDescent="0.25">
      <c r="A20" s="71" t="s">
        <v>86</v>
      </c>
      <c r="B20" s="71"/>
      <c r="C20" s="71"/>
      <c r="D20" s="71"/>
      <c r="E20" s="71"/>
      <c r="F20" s="71"/>
      <c r="G20" s="71"/>
      <c r="H20" s="71"/>
      <c r="I20" s="71"/>
    </row>
    <row r="21" spans="1:9" s="50" customFormat="1" ht="15" x14ac:dyDescent="0.25">
      <c r="A21" s="71" t="s">
        <v>87</v>
      </c>
      <c r="B21" s="71"/>
      <c r="C21" s="71"/>
      <c r="D21" s="71"/>
      <c r="E21" s="71"/>
      <c r="F21" s="71"/>
      <c r="G21" s="71"/>
      <c r="H21" s="71"/>
      <c r="I21" s="71"/>
    </row>
    <row r="22" spans="1:9" s="50" customFormat="1" ht="15" x14ac:dyDescent="0.25">
      <c r="A22" s="74" t="s">
        <v>88</v>
      </c>
      <c r="B22" s="74"/>
      <c r="C22" s="74"/>
      <c r="D22" s="74"/>
      <c r="E22" s="74"/>
      <c r="F22" s="74"/>
      <c r="G22" s="74"/>
      <c r="H22" s="74"/>
      <c r="I22" s="74"/>
    </row>
    <row r="23" spans="1:9" s="50" customFormat="1" ht="15" x14ac:dyDescent="0.25">
      <c r="A23" s="74" t="s">
        <v>89</v>
      </c>
      <c r="B23" s="74"/>
      <c r="C23" s="74"/>
      <c r="D23" s="74"/>
      <c r="E23" s="74"/>
      <c r="F23" s="74"/>
      <c r="G23" s="74"/>
      <c r="H23" s="74"/>
      <c r="I23" s="74"/>
    </row>
    <row r="24" spans="1:9" s="50" customFormat="1" ht="15" x14ac:dyDescent="0.25">
      <c r="A24" s="53" t="s">
        <v>90</v>
      </c>
      <c r="B24" s="53"/>
      <c r="C24" s="53"/>
      <c r="D24" s="53"/>
      <c r="E24" s="53"/>
      <c r="F24" s="53"/>
      <c r="G24" s="53"/>
      <c r="H24" s="53"/>
      <c r="I24" s="53"/>
    </row>
    <row r="25" spans="1:9" s="50" customFormat="1" ht="15" x14ac:dyDescent="0.25">
      <c r="A25" s="53" t="s">
        <v>91</v>
      </c>
      <c r="B25" s="53"/>
      <c r="C25" s="53"/>
      <c r="D25" s="53"/>
      <c r="E25" s="53"/>
      <c r="F25" s="53"/>
      <c r="G25" s="53"/>
      <c r="H25" s="53"/>
      <c r="I25" s="53"/>
    </row>
    <row r="26" spans="1:9" s="50" customFormat="1" ht="15" x14ac:dyDescent="0.25">
      <c r="A26" s="53" t="s">
        <v>92</v>
      </c>
      <c r="B26" s="53"/>
      <c r="C26" s="53"/>
      <c r="D26" s="53"/>
      <c r="E26" s="53"/>
      <c r="F26" s="53"/>
      <c r="G26" s="53"/>
      <c r="H26" s="53"/>
      <c r="I26" s="53"/>
    </row>
    <row r="27" spans="1:9" s="42" customFormat="1" x14ac:dyDescent="0.2">
      <c r="A27" s="52"/>
      <c r="B27" s="52"/>
      <c r="C27" s="52"/>
      <c r="D27" s="52"/>
      <c r="E27" s="52"/>
      <c r="F27" s="52"/>
      <c r="G27" s="52"/>
      <c r="H27" s="52"/>
      <c r="I27" s="52"/>
    </row>
    <row r="28" spans="1:9" ht="15" x14ac:dyDescent="0.25">
      <c r="A28" s="72" t="s">
        <v>93</v>
      </c>
      <c r="B28" s="72"/>
      <c r="C28" s="72"/>
      <c r="D28" s="72"/>
      <c r="E28" s="72"/>
      <c r="F28" s="72"/>
      <c r="G28" s="72"/>
      <c r="H28" s="72"/>
      <c r="I28" s="72"/>
    </row>
    <row r="29" spans="1:9" s="50" customFormat="1" ht="15" customHeight="1" x14ac:dyDescent="0.25">
      <c r="A29" s="73" t="s">
        <v>94</v>
      </c>
      <c r="B29" s="73"/>
      <c r="C29" s="73"/>
      <c r="D29" s="73"/>
      <c r="E29" s="73"/>
      <c r="F29" s="73"/>
      <c r="G29" s="73"/>
      <c r="H29" s="73"/>
      <c r="I29" s="73"/>
    </row>
    <row r="30" spans="1:9" s="50" customFormat="1" ht="15" customHeight="1" x14ac:dyDescent="0.25">
      <c r="A30" s="73" t="s">
        <v>95</v>
      </c>
      <c r="B30" s="73"/>
      <c r="C30" s="73"/>
      <c r="D30" s="73"/>
      <c r="E30" s="73"/>
      <c r="F30" s="73"/>
      <c r="G30" s="73"/>
      <c r="H30" s="73"/>
      <c r="I30" s="73"/>
    </row>
    <row r="31" spans="1:9" s="50" customFormat="1" ht="15" x14ac:dyDescent="0.25">
      <c r="A31" s="73" t="s">
        <v>96</v>
      </c>
      <c r="B31" s="71"/>
      <c r="C31" s="71"/>
      <c r="D31" s="71"/>
      <c r="E31" s="71"/>
      <c r="F31" s="71"/>
      <c r="G31" s="71"/>
      <c r="H31" s="71"/>
      <c r="I31" s="71"/>
    </row>
    <row r="32" spans="1:9" s="50" customFormat="1" ht="15" x14ac:dyDescent="0.25">
      <c r="A32" s="73" t="s">
        <v>97</v>
      </c>
      <c r="B32" s="73"/>
      <c r="C32" s="73"/>
      <c r="D32" s="73"/>
      <c r="E32" s="73"/>
      <c r="F32" s="73"/>
      <c r="G32" s="73"/>
      <c r="H32" s="73"/>
      <c r="I32" s="73"/>
    </row>
    <row r="33" spans="1:9" s="42" customFormat="1" x14ac:dyDescent="0.2">
      <c r="A33" s="52"/>
      <c r="B33" s="52"/>
      <c r="C33" s="52"/>
      <c r="D33" s="52"/>
      <c r="E33" s="52"/>
      <c r="F33" s="52"/>
      <c r="G33" s="52"/>
      <c r="H33" s="52"/>
      <c r="I33" s="52"/>
    </row>
    <row r="34" spans="1:9" ht="15" x14ac:dyDescent="0.25">
      <c r="A34" s="72" t="s">
        <v>98</v>
      </c>
      <c r="B34" s="72"/>
      <c r="C34" s="72"/>
      <c r="D34" s="72"/>
      <c r="E34" s="72"/>
      <c r="F34" s="72"/>
      <c r="G34" s="72"/>
      <c r="H34" s="72"/>
      <c r="I34" s="72"/>
    </row>
    <row r="35" spans="1:9" s="50" customFormat="1" ht="15" x14ac:dyDescent="0.25">
      <c r="A35" s="71" t="s">
        <v>99</v>
      </c>
      <c r="B35" s="71"/>
      <c r="C35" s="71"/>
      <c r="D35" s="71"/>
      <c r="E35" s="71"/>
      <c r="F35" s="71"/>
      <c r="G35" s="71"/>
      <c r="H35" s="71"/>
      <c r="I35" s="71"/>
    </row>
    <row r="36" spans="1:9" s="50" customFormat="1" ht="15" x14ac:dyDescent="0.25">
      <c r="A36" s="71" t="s">
        <v>100</v>
      </c>
      <c r="B36" s="71"/>
      <c r="C36" s="71"/>
      <c r="D36" s="71"/>
      <c r="E36" s="71"/>
      <c r="F36" s="71"/>
      <c r="G36" s="71"/>
      <c r="H36" s="71"/>
      <c r="I36" s="71"/>
    </row>
    <row r="37" spans="1:9" s="42" customFormat="1" x14ac:dyDescent="0.2">
      <c r="A37" s="52"/>
      <c r="B37" s="52"/>
      <c r="C37" s="52"/>
      <c r="D37" s="52"/>
      <c r="E37" s="52"/>
      <c r="F37" s="52"/>
      <c r="G37" s="52"/>
      <c r="H37" s="52"/>
      <c r="I37" s="52"/>
    </row>
    <row r="38" spans="1:9" ht="15" x14ac:dyDescent="0.25">
      <c r="A38" s="72" t="s">
        <v>101</v>
      </c>
      <c r="B38" s="72"/>
      <c r="C38" s="72"/>
      <c r="D38" s="72"/>
      <c r="E38" s="72"/>
      <c r="F38" s="72"/>
      <c r="G38" s="72"/>
      <c r="H38" s="72"/>
      <c r="I38" s="72"/>
    </row>
    <row r="39" spans="1:9" s="50" customFormat="1" ht="15" x14ac:dyDescent="0.25">
      <c r="A39" s="71" t="s">
        <v>102</v>
      </c>
      <c r="B39" s="71"/>
      <c r="C39" s="71"/>
      <c r="D39" s="71"/>
      <c r="E39" s="71"/>
      <c r="F39" s="71"/>
      <c r="G39" s="71"/>
      <c r="H39" s="71"/>
      <c r="I39" s="71"/>
    </row>
    <row r="40" spans="1:9" s="50" customFormat="1" ht="15" x14ac:dyDescent="0.25">
      <c r="A40" s="71" t="s">
        <v>103</v>
      </c>
      <c r="B40" s="71"/>
      <c r="C40" s="71"/>
      <c r="D40" s="71"/>
      <c r="E40" s="71"/>
      <c r="F40" s="71"/>
      <c r="G40" s="71"/>
      <c r="H40" s="71"/>
      <c r="I40" s="71"/>
    </row>
    <row r="41" spans="1:9" s="50" customFormat="1" ht="15" x14ac:dyDescent="0.25">
      <c r="A41" s="71" t="s">
        <v>104</v>
      </c>
      <c r="B41" s="71"/>
      <c r="C41" s="71"/>
      <c r="D41" s="71"/>
      <c r="E41" s="71"/>
      <c r="F41" s="71"/>
      <c r="G41" s="71"/>
      <c r="H41" s="71"/>
      <c r="I41" s="71"/>
    </row>
    <row r="42" spans="1:9" s="50" customFormat="1" ht="15" x14ac:dyDescent="0.25">
      <c r="A42" s="71" t="s">
        <v>105</v>
      </c>
      <c r="B42" s="71"/>
      <c r="C42" s="71"/>
      <c r="D42" s="71"/>
      <c r="E42" s="71"/>
      <c r="F42" s="71"/>
      <c r="G42" s="71"/>
      <c r="H42" s="71"/>
      <c r="I42" s="71"/>
    </row>
    <row r="43" spans="1:9" s="50" customFormat="1" ht="15" x14ac:dyDescent="0.25">
      <c r="A43" s="71" t="s">
        <v>106</v>
      </c>
      <c r="B43" s="71"/>
      <c r="C43" s="71"/>
      <c r="D43" s="71"/>
      <c r="E43" s="71"/>
      <c r="F43" s="71"/>
      <c r="G43" s="71"/>
      <c r="H43" s="71"/>
      <c r="I43" s="71"/>
    </row>
    <row r="44" spans="1:9" s="50" customFormat="1" ht="15" x14ac:dyDescent="0.25">
      <c r="A44" s="71" t="s">
        <v>107</v>
      </c>
      <c r="B44" s="71"/>
      <c r="C44" s="71"/>
      <c r="D44" s="71"/>
      <c r="E44" s="71"/>
      <c r="F44" s="71"/>
      <c r="G44" s="71"/>
      <c r="H44" s="71"/>
      <c r="I44" s="71"/>
    </row>
    <row r="45" spans="1:9" s="50" customFormat="1" ht="15" x14ac:dyDescent="0.25">
      <c r="A45" s="71" t="s">
        <v>108</v>
      </c>
      <c r="B45" s="71"/>
      <c r="C45" s="71"/>
      <c r="D45" s="71"/>
      <c r="E45" s="71"/>
      <c r="F45" s="71"/>
      <c r="G45" s="71"/>
      <c r="H45" s="71"/>
      <c r="I45" s="71"/>
    </row>
    <row r="46" spans="1:9" s="50" customFormat="1" ht="15" x14ac:dyDescent="0.25">
      <c r="A46" s="71" t="s">
        <v>109</v>
      </c>
      <c r="B46" s="71"/>
      <c r="C46" s="71"/>
      <c r="D46" s="71"/>
      <c r="E46" s="71"/>
      <c r="F46" s="71"/>
      <c r="G46" s="71"/>
      <c r="H46" s="71"/>
      <c r="I46" s="71"/>
    </row>
    <row r="47" spans="1:9" s="42" customFormat="1" x14ac:dyDescent="0.2">
      <c r="A47" s="52"/>
      <c r="B47" s="52"/>
      <c r="C47" s="52"/>
      <c r="D47" s="52"/>
      <c r="E47" s="52"/>
      <c r="F47" s="52"/>
      <c r="G47" s="52"/>
      <c r="H47" s="52"/>
      <c r="I47" s="52"/>
    </row>
    <row r="48" spans="1:9" s="56" customFormat="1" ht="8.25" x14ac:dyDescent="0.15">
      <c r="A48" s="54" t="s">
        <v>110</v>
      </c>
      <c r="B48" s="55"/>
      <c r="C48" s="55"/>
      <c r="D48" s="55"/>
      <c r="E48" s="55"/>
      <c r="F48" s="55"/>
      <c r="G48" s="55"/>
      <c r="H48" s="55"/>
      <c r="I48" s="55"/>
    </row>
    <row r="49" spans="1:9" s="56" customFormat="1" ht="8.25" x14ac:dyDescent="0.15">
      <c r="A49" s="55" t="s">
        <v>111</v>
      </c>
      <c r="B49" s="55"/>
      <c r="C49" s="55"/>
      <c r="D49" s="55"/>
      <c r="E49" s="55"/>
      <c r="F49" s="55"/>
      <c r="G49" s="55"/>
      <c r="H49" s="55"/>
      <c r="I49" s="55"/>
    </row>
    <row r="50" spans="1:9" s="56" customFormat="1" ht="8.25" x14ac:dyDescent="0.15">
      <c r="A50" s="55" t="s">
        <v>112</v>
      </c>
      <c r="B50" s="55"/>
      <c r="C50" s="55"/>
      <c r="D50" s="55"/>
      <c r="E50" s="55"/>
      <c r="F50" s="55"/>
      <c r="G50" s="55"/>
      <c r="H50" s="55"/>
      <c r="I50" s="55"/>
    </row>
    <row r="51" spans="1:9" s="42" customFormat="1" x14ac:dyDescent="0.2">
      <c r="A51" s="52"/>
      <c r="B51" s="52"/>
      <c r="C51" s="52"/>
      <c r="D51" s="52"/>
      <c r="E51" s="52"/>
      <c r="F51" s="52"/>
      <c r="G51" s="52"/>
      <c r="H51" s="52"/>
      <c r="I51" s="52"/>
    </row>
    <row r="52" spans="1:9" ht="15" x14ac:dyDescent="0.25">
      <c r="A52" s="72" t="s">
        <v>113</v>
      </c>
      <c r="B52" s="72"/>
      <c r="C52" s="72"/>
      <c r="D52" s="72"/>
      <c r="E52" s="72"/>
      <c r="F52" s="72"/>
      <c r="G52" s="72"/>
      <c r="H52" s="72"/>
      <c r="I52" s="72"/>
    </row>
    <row r="53" spans="1:9" s="50" customFormat="1" ht="15" x14ac:dyDescent="0.25">
      <c r="A53" s="71" t="s">
        <v>114</v>
      </c>
      <c r="B53" s="71"/>
      <c r="C53" s="71"/>
      <c r="D53" s="71"/>
      <c r="E53" s="71"/>
      <c r="F53" s="71"/>
      <c r="G53" s="71"/>
      <c r="H53" s="71"/>
      <c r="I53" s="71"/>
    </row>
    <row r="54" spans="1:9" s="50" customFormat="1" ht="15" x14ac:dyDescent="0.25">
      <c r="A54" s="51" t="s">
        <v>115</v>
      </c>
      <c r="B54" s="51"/>
      <c r="C54" s="51"/>
      <c r="D54" s="51"/>
      <c r="E54" s="51"/>
      <c r="F54" s="51"/>
      <c r="G54" s="51"/>
      <c r="H54" s="51"/>
      <c r="I54" s="51"/>
    </row>
  </sheetData>
  <mergeCells count="36">
    <mergeCell ref="A1:I1"/>
    <mergeCell ref="A5:I5"/>
    <mergeCell ref="A6:I6"/>
    <mergeCell ref="A7:I7"/>
    <mergeCell ref="A14:I14"/>
    <mergeCell ref="A15:I15"/>
    <mergeCell ref="A17:I17"/>
    <mergeCell ref="A18:I18"/>
    <mergeCell ref="A9:I9"/>
    <mergeCell ref="A10:I10"/>
    <mergeCell ref="A11:I11"/>
    <mergeCell ref="A13:I13"/>
    <mergeCell ref="A23:I23"/>
    <mergeCell ref="A28:I28"/>
    <mergeCell ref="A29:I29"/>
    <mergeCell ref="A30:I30"/>
    <mergeCell ref="A19:I19"/>
    <mergeCell ref="A20:I20"/>
    <mergeCell ref="A21:I21"/>
    <mergeCell ref="A22:I22"/>
    <mergeCell ref="A36:I36"/>
    <mergeCell ref="A38:I38"/>
    <mergeCell ref="A39:I39"/>
    <mergeCell ref="A40:I40"/>
    <mergeCell ref="A31:I31"/>
    <mergeCell ref="A32:I32"/>
    <mergeCell ref="A34:I34"/>
    <mergeCell ref="A35:I35"/>
    <mergeCell ref="A45:I45"/>
    <mergeCell ref="A46:I46"/>
    <mergeCell ref="A52:I52"/>
    <mergeCell ref="A53:I53"/>
    <mergeCell ref="A41:I41"/>
    <mergeCell ref="A42:I42"/>
    <mergeCell ref="A43:I43"/>
    <mergeCell ref="A44:I44"/>
  </mergeCells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Settings</vt:lpstr>
      <vt:lpstr>Inventory</vt:lpstr>
      <vt:lpstr>Insurance</vt:lpstr>
      <vt:lpstr>EULA</vt:lpstr>
      <vt:lpstr>category</vt:lpstr>
      <vt:lpstr>inventory</vt:lpstr>
      <vt:lpstr>item</vt:lpstr>
      <vt:lpstr>item_cond</vt:lpstr>
      <vt:lpstr>Insurance!Print_Area</vt:lpstr>
      <vt:lpstr>rooms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 Inventory Spreadsheet</dc:title>
  <dc:creator>Spreadsheet123.com</dc:creator>
  <dc:description>© 2013 Spreadsheet123 LTD. All rights reserved.</dc:description>
  <cp:lastModifiedBy>Spreadsheet123 Ltd</cp:lastModifiedBy>
  <cp:lastPrinted>2013-11-18T19:07:52Z</cp:lastPrinted>
  <dcterms:created xsi:type="dcterms:W3CDTF">2013-11-17T13:57:17Z</dcterms:created>
  <dcterms:modified xsi:type="dcterms:W3CDTF">2013-11-18T19:10:00Z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s">
    <vt:lpwstr>© 2013 Spreadsheet123 LTD</vt:lpwstr>
  </property>
  <property fmtid="{D5CDD505-2E9C-101B-9397-08002B2CF9AE}" pid="3" name="Version">
    <vt:lpwstr>1.0.0</vt:lpwstr>
  </property>
</Properties>
</file>