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90" windowHeight="8295" activeTab="1"/>
  </bookViews>
  <sheets>
    <sheet name="Settings" sheetId="1" r:id="rId1"/>
    <sheet name="Service Invoice 1" sheetId="2" r:id="rId2"/>
    <sheet name="Service Invoice 2" sheetId="3" r:id="rId3"/>
    <sheet name="Service Invoice (Landscape) 1" sheetId="4" r:id="rId4"/>
    <sheet name="Service Invoice (Landscape) 2" sheetId="5" r:id="rId5"/>
    <sheet name="EULA" sheetId="6" r:id="rId6"/>
  </sheets>
  <definedNames>
    <definedName name="_xlnm.Print_Area" localSheetId="5">'EULA'!#REF!</definedName>
    <definedName name="_xlnm.Print_Area" localSheetId="3">'Service Invoice (Landscape) 1'!$A$1:$O$39</definedName>
    <definedName name="_xlnm.Print_Area" localSheetId="4">'Service Invoice (Landscape) 2'!$A$1:$O$39</definedName>
    <definedName name="_xlnm.Print_Area" localSheetId="1">'Service Invoice 1'!$A$1:$K$48</definedName>
    <definedName name="_xlnm.Print_Area" localSheetId="2">'Service Invoice 2'!$A$1:$K$48</definedName>
  </definedNames>
  <calcPr fullCalcOnLoad="1"/>
</workbook>
</file>

<file path=xl/sharedStrings.xml><?xml version="1.0" encoding="utf-8"?>
<sst xmlns="http://schemas.openxmlformats.org/spreadsheetml/2006/main" count="249" uniqueCount="119">
  <si>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</si>
  <si>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</si>
  <si>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</si>
  <si>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</si>
  <si>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</si>
  <si>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</si>
  <si>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</si>
  <si>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Unit Price</t>
  </si>
  <si>
    <t>Line Total</t>
  </si>
  <si>
    <t>Subtotal</t>
  </si>
  <si>
    <t>Total</t>
  </si>
  <si>
    <t>Date:</t>
  </si>
  <si>
    <t>Invoice #: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</si>
  <si>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</si>
  <si>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</si>
  <si>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</si>
  <si>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</si>
  <si>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</si>
  <si>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</si>
  <si>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</si>
  <si>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</si>
  <si>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</si>
  <si>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Hours</t>
  </si>
  <si>
    <t>Training Fee</t>
  </si>
  <si>
    <t>Health &amp; Safety Training Fee</t>
  </si>
  <si>
    <t>Work Order #:</t>
  </si>
  <si>
    <t>[WO123456]</t>
  </si>
  <si>
    <t>Special Notes and Instructions</t>
  </si>
  <si>
    <t>Blue</t>
  </si>
  <si>
    <t>Bill To: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</si>
  <si>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</si>
  <si>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</si>
  <si>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</si>
  <si>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</si>
  <si>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</si>
  <si>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</si>
  <si>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</si>
  <si>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</si>
  <si>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</si>
  <si>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</si>
  <si>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</si>
  <si>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</si>
  <si>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</si>
  <si>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</si>
  <si>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</si>
  <si>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</si>
  <si>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</si>
  <si>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</si>
  <si>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</si>
  <si>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</si>
  <si>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</si>
  <si>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</si>
  <si>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</si>
  <si>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</si>
  <si>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</si>
  <si>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</si>
  <si>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</si>
  <si>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</si>
  <si>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</si>
  <si>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</si>
  <si>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</si>
  <si>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</si>
  <si>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</si>
  <si>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</si>
  <si>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</si>
  <si>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Discount</t>
  </si>
  <si>
    <t>Payment Due by:</t>
  </si>
  <si>
    <t>Make all checks payable to:</t>
  </si>
  <si>
    <t>←</t>
  </si>
  <si>
    <t>Check this formula after adding or deleting rows</t>
  </si>
  <si>
    <t>Enter the tax rate, if applicable</t>
  </si>
  <si>
    <t>Enter the amount of Discount, if applicable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</si>
  <si>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</si>
  <si>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</si>
  <si>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</si>
  <si>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</si>
  <si>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</si>
  <si>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</si>
  <si>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</si>
  <si>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</si>
  <si>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</si>
  <si>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</si>
  <si>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</si>
  <si>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</si>
  <si>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</si>
  <si>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</si>
  <si>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</si>
  <si>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</si>
  <si>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</si>
  <si>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</si>
  <si>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</si>
  <si>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</si>
  <si>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</si>
  <si>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</si>
  <si>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</si>
  <si>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</si>
  <si>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</si>
  <si>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</si>
  <si>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</si>
  <si>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</si>
  <si>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</si>
  <si>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</si>
  <si>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</si>
  <si>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</si>
  <si>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</si>
  <si>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</si>
  <si>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</si>
  <si>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</si>
  <si>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</si>
  <si>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</si>
  <si>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</si>
  <si>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</si>
  <si>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</si>
  <si>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</si>
  <si>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Taxable</t>
  </si>
  <si>
    <t>x</t>
  </si>
  <si>
    <t>If item is a subject to sales tax, enter "x" into the Tax column.</t>
  </si>
  <si>
    <t>Deposit</t>
  </si>
  <si>
    <t>Enter the amount of advance deposit when applicable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</si>
</sst>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%* #,##0.00_);"/>
  </numFmts>
  <fonts count="48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33"/>
      <name val="Calibri"/>
      <family val="2"/>
    </font>
    <font>
      <sz val="11"/>
      <color indexed="16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7.5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sz val="16"/>
      <color indexed="23"/>
      <name val="Arial"/>
      <family val="0"/>
    </font>
    <font>
      <b/>
      <sz val="9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1" applyNumberFormat="0" applyAlignment="0" applyProtection="0"/>
    <xf numFmtId="0" fontId="24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11" borderId="1" applyNumberFormat="0" applyAlignment="0" applyProtection="0"/>
    <xf numFmtId="0" fontId="23" fillId="0" borderId="6" applyNumberFormat="0" applyFill="0" applyAlignment="0" applyProtection="0"/>
    <xf numFmtId="0" fontId="18" fillId="11" borderId="0" applyNumberFormat="0" applyBorder="0" applyAlignment="0" applyProtection="0"/>
    <xf numFmtId="0" fontId="0" fillId="7" borderId="7" applyNumberFormat="0" applyFont="0" applyAlignment="0" applyProtection="0"/>
    <xf numFmtId="0" fontId="21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 applyProtection="1">
      <alignment vertical="center"/>
      <protection hidden="1"/>
    </xf>
    <xf numFmtId="43" fontId="0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2"/>
    </xf>
    <xf numFmtId="0" fontId="10" fillId="0" borderId="14" xfId="0" applyFont="1" applyFill="1" applyBorder="1" applyAlignment="1">
      <alignment horizontal="left" vertical="center" indent="2"/>
    </xf>
    <xf numFmtId="0" fontId="4" fillId="26" borderId="15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right" vertical="center"/>
    </xf>
    <xf numFmtId="43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right" vertical="center"/>
    </xf>
    <xf numFmtId="43" fontId="0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0" fillId="0" borderId="0" xfId="0" applyNumberFormat="1" applyFont="1" applyFill="1" applyBorder="1" applyAlignment="1" applyProtection="1">
      <alignment vertical="center"/>
      <protection hidden="1"/>
    </xf>
    <xf numFmtId="43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vertical="center"/>
    </xf>
    <xf numFmtId="43" fontId="1" fillId="0" borderId="16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/>
    </xf>
    <xf numFmtId="43" fontId="1" fillId="0" borderId="1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/>
    </xf>
    <xf numFmtId="43" fontId="38" fillId="0" borderId="0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3"/>
    </xf>
    <xf numFmtId="0" fontId="10" fillId="0" borderId="14" xfId="0" applyFont="1" applyFill="1" applyBorder="1" applyAlignment="1">
      <alignment horizontal="left" vertical="center" indent="3"/>
    </xf>
    <xf numFmtId="2" fontId="0" fillId="0" borderId="18" xfId="0" applyNumberFormat="1" applyFont="1" applyFill="1" applyBorder="1" applyAlignment="1">
      <alignment horizontal="right" vertical="center"/>
    </xf>
    <xf numFmtId="43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right" vertical="center"/>
    </xf>
    <xf numFmtId="43" fontId="0" fillId="0" borderId="19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43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43" fontId="1" fillId="0" borderId="19" xfId="0" applyNumberFormat="1" applyFont="1" applyFill="1" applyBorder="1" applyAlignment="1">
      <alignment vertical="center"/>
    </xf>
    <xf numFmtId="0" fontId="5" fillId="25" borderId="14" xfId="0" applyFont="1" applyFill="1" applyBorder="1" applyAlignment="1">
      <alignment horizontal="left" vertical="center" indent="1"/>
    </xf>
    <xf numFmtId="0" fontId="4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52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43" fontId="1" fillId="0" borderId="16" xfId="0" applyNumberFormat="1" applyFont="1" applyFill="1" applyBorder="1" applyAlignment="1">
      <alignment horizontal="center" vertical="center"/>
    </xf>
    <xf numFmtId="43" fontId="1" fillId="0" borderId="17" xfId="0" applyNumberFormat="1" applyFont="1" applyFill="1" applyBorder="1" applyAlignment="1">
      <alignment horizontal="center" vertical="center"/>
    </xf>
    <xf numFmtId="43" fontId="1" fillId="0" borderId="18" xfId="0" applyNumberFormat="1" applyFont="1" applyFill="1" applyBorder="1" applyAlignment="1">
      <alignment horizontal="center" vertical="center"/>
    </xf>
    <xf numFmtId="43" fontId="1" fillId="0" borderId="19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left" vertical="center"/>
    </xf>
    <xf numFmtId="166" fontId="10" fillId="0" borderId="13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43" fontId="0" fillId="0" borderId="16" xfId="0" applyNumberFormat="1" applyFont="1" applyFill="1" applyBorder="1" applyAlignment="1" applyProtection="1">
      <alignment horizontal="center" vertical="center"/>
      <protection hidden="1"/>
    </xf>
    <xf numFmtId="43" fontId="10" fillId="0" borderId="13" xfId="0" applyNumberFormat="1" applyFont="1" applyFill="1" applyBorder="1" applyAlignment="1">
      <alignment vertical="center"/>
    </xf>
    <xf numFmtId="43" fontId="10" fillId="0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indent="3"/>
    </xf>
    <xf numFmtId="0" fontId="10" fillId="0" borderId="14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4" fillId="25" borderId="0" xfId="0" applyFont="1" applyFill="1" applyAlignment="1">
      <alignment horizontal="left" vertical="center"/>
    </xf>
    <xf numFmtId="0" fontId="35" fillId="0" borderId="2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7" fillId="0" borderId="12" xfId="52" applyNumberForma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/>
      <protection hidden="1"/>
    </xf>
    <xf numFmtId="2" fontId="0" fillId="0" borderId="16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left" vertical="center" indent="1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left" vertical="center" wrapText="1" indent="1"/>
    </xf>
    <xf numFmtId="0" fontId="6" fillId="6" borderId="29" xfId="0" applyFont="1" applyFill="1" applyBorder="1" applyAlignment="1">
      <alignment horizontal="left" vertical="center" wrapText="1" indent="1"/>
    </xf>
    <xf numFmtId="0" fontId="6" fillId="6" borderId="30" xfId="0" applyFont="1" applyFill="1" applyBorder="1" applyAlignment="1">
      <alignment horizontal="left" vertical="center" wrapText="1" indent="1"/>
    </xf>
    <xf numFmtId="0" fontId="6" fillId="6" borderId="31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0" fontId="6" fillId="6" borderId="32" xfId="0" applyFont="1" applyFill="1" applyBorder="1" applyAlignment="1">
      <alignment horizontal="left" vertical="center" wrapText="1" indent="1"/>
    </xf>
    <xf numFmtId="0" fontId="6" fillId="6" borderId="33" xfId="0" applyFont="1" applyFill="1" applyBorder="1" applyAlignment="1">
      <alignment horizontal="left" vertical="center" wrapText="1" indent="1"/>
    </xf>
    <xf numFmtId="0" fontId="6" fillId="6" borderId="34" xfId="0" applyFont="1" applyFill="1" applyBorder="1" applyAlignment="1">
      <alignment horizontal="left" vertical="center" wrapText="1" indent="1"/>
    </xf>
    <xf numFmtId="0" fontId="6" fillId="6" borderId="35" xfId="0" applyFont="1" applyFill="1" applyBorder="1" applyAlignment="1">
      <alignment horizontal="left" vertical="center" wrapText="1" indent="1"/>
    </xf>
    <xf numFmtId="43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26" borderId="21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left" vertical="center" indent="1"/>
    </xf>
    <xf numFmtId="0" fontId="5" fillId="26" borderId="21" xfId="0" applyFont="1" applyFill="1" applyBorder="1" applyAlignment="1">
      <alignment horizontal="left" vertical="center" indent="1"/>
    </xf>
    <xf numFmtId="0" fontId="5" fillId="26" borderId="37" xfId="0" applyFont="1" applyFill="1" applyBorder="1" applyAlignment="1">
      <alignment horizontal="left" vertical="center" indent="1"/>
    </xf>
    <xf numFmtId="0" fontId="5" fillId="26" borderId="36" xfId="0" applyFont="1" applyFill="1" applyBorder="1" applyAlignment="1">
      <alignment horizontal="left" vertical="center" indent="1"/>
    </xf>
    <xf numFmtId="0" fontId="39" fillId="0" borderId="38" xfId="0" applyFont="1" applyFill="1" applyBorder="1" applyAlignment="1">
      <alignment horizontal="left" vertical="center" indent="1"/>
    </xf>
    <xf numFmtId="0" fontId="40" fillId="0" borderId="20" xfId="0" applyFont="1" applyFill="1" applyBorder="1" applyAlignment="1">
      <alignment horizontal="left" vertical="center" indent="1"/>
    </xf>
    <xf numFmtId="0" fontId="40" fillId="0" borderId="20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left" vertical="center" indent="1"/>
    </xf>
    <xf numFmtId="43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>
      <alignment horizontal="left" vertical="center" indent="1"/>
    </xf>
    <xf numFmtId="0" fontId="1" fillId="0" borderId="40" xfId="0" applyFont="1" applyFill="1" applyBorder="1" applyAlignment="1">
      <alignment horizontal="left" vertical="center" indent="1"/>
    </xf>
    <xf numFmtId="2" fontId="0" fillId="0" borderId="19" xfId="0" applyNumberFormat="1" applyFont="1" applyFill="1" applyBorder="1" applyAlignment="1">
      <alignment horizontal="left" vertical="center" indent="1"/>
    </xf>
    <xf numFmtId="43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>
      <alignment horizontal="left" vertical="center" indent="1"/>
    </xf>
    <xf numFmtId="0" fontId="1" fillId="0" borderId="38" xfId="0" applyFont="1" applyFill="1" applyBorder="1" applyAlignment="1">
      <alignment horizontal="left" vertical="center" indent="1"/>
    </xf>
    <xf numFmtId="0" fontId="1" fillId="0" borderId="42" xfId="0" applyFont="1" applyFill="1" applyBorder="1" applyAlignment="1">
      <alignment horizontal="left" vertical="center" indent="1"/>
    </xf>
    <xf numFmtId="0" fontId="39" fillId="0" borderId="43" xfId="0" applyFont="1" applyFill="1" applyBorder="1" applyAlignment="1">
      <alignment horizontal="left" vertical="center" indent="1"/>
    </xf>
    <xf numFmtId="0" fontId="39" fillId="0" borderId="44" xfId="0" applyFont="1" applyFill="1" applyBorder="1" applyAlignment="1">
      <alignment horizontal="left" vertical="center" indent="1"/>
    </xf>
    <xf numFmtId="0" fontId="39" fillId="0" borderId="45" xfId="0" applyFont="1" applyFill="1" applyBorder="1" applyAlignment="1">
      <alignment horizontal="left" vertical="center" indent="1"/>
    </xf>
    <xf numFmtId="43" fontId="1" fillId="0" borderId="16" xfId="0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>
      <alignment horizontal="left" vertical="center" indent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left" vertical="center" indent="1"/>
    </xf>
    <xf numFmtId="43" fontId="1" fillId="0" borderId="17" xfId="0" applyNumberFormat="1" applyFont="1" applyFill="1" applyBorder="1" applyAlignment="1" applyProtection="1">
      <alignment horizontal="center" vertical="center"/>
      <protection hidden="1"/>
    </xf>
    <xf numFmtId="168" fontId="10" fillId="0" borderId="12" xfId="0" applyNumberFormat="1" applyFont="1" applyFill="1" applyBorder="1" applyAlignment="1">
      <alignment horizontal="right" vertical="center"/>
    </xf>
    <xf numFmtId="168" fontId="10" fillId="0" borderId="13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left" vertical="center" indent="1"/>
    </xf>
    <xf numFmtId="0" fontId="4" fillId="26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indent="1"/>
    </xf>
    <xf numFmtId="2" fontId="1" fillId="0" borderId="18" xfId="0" applyNumberFormat="1" applyFont="1" applyFill="1" applyBorder="1" applyAlignment="1">
      <alignment horizontal="left" vertical="center" indent="1"/>
    </xf>
    <xf numFmtId="43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39" fillId="0" borderId="20" xfId="0" applyFont="1" applyFill="1" applyBorder="1" applyAlignment="1">
      <alignment horizontal="left" vertical="center" indent="1"/>
    </xf>
    <xf numFmtId="43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>
      <alignment horizontal="left" vertical="center" indent="1"/>
    </xf>
    <xf numFmtId="2" fontId="1" fillId="0" borderId="19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8" fillId="27" borderId="46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8"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ont>
        <color auto="1"/>
      </font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auto="1"/>
      </font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auto="1"/>
      </font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ervice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ervice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ervice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ervice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ervice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ervice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ervice-invoic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service-invoic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581025</xdr:colOff>
      <xdr:row>0</xdr:row>
      <xdr:rowOff>38100</xdr:rowOff>
    </xdr:from>
    <xdr:to>
      <xdr:col>18</xdr:col>
      <xdr:colOff>0</xdr:colOff>
      <xdr:row>13</xdr:row>
      <xdr:rowOff>123825</xdr:rowOff>
    </xdr:to>
    <xdr:grpSp>
      <xdr:nvGrpSpPr>
        <xdr:cNvPr id="2" name="Group 28"/>
        <xdr:cNvGrpSpPr>
          <a:grpSpLocks/>
        </xdr:cNvGrpSpPr>
      </xdr:nvGrpSpPr>
      <xdr:grpSpPr>
        <a:xfrm>
          <a:off x="7334250" y="38100"/>
          <a:ext cx="3076575" cy="2943225"/>
          <a:chOff x="768" y="4"/>
          <a:chExt cx="323" cy="309"/>
        </a:xfrm>
        <a:solidFill>
          <a:srgbClr val="FFFFFF"/>
        </a:solidFill>
      </xdr:grpSpPr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30"/>
          <xdr:cNvGrpSpPr>
            <a:grpSpLocks/>
          </xdr:cNvGrpSpPr>
        </xdr:nvGrpSpPr>
        <xdr:grpSpPr>
          <a:xfrm>
            <a:off x="77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3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3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4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5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6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7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8">
            <a:hlinkClick r:id="rId19"/>
          </xdr:cNvPr>
          <xdr:cNvGrpSpPr>
            <a:grpSpLocks/>
          </xdr:cNvGrpSpPr>
        </xdr:nvGrpSpPr>
        <xdr:grpSpPr>
          <a:xfrm>
            <a:off x="77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9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2">
            <a:hlinkClick r:id="rId23"/>
          </xdr:cNvPr>
          <xdr:cNvGrpSpPr>
            <a:grpSpLocks/>
          </xdr:cNvGrpSpPr>
        </xdr:nvGrpSpPr>
        <xdr:grpSpPr>
          <a:xfrm>
            <a:off x="77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5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6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47"/>
          <xdr:cNvSpPr txBox="1">
            <a:spLocks noChangeArrowheads="1"/>
          </xdr:cNvSpPr>
        </xdr:nvSpPr>
        <xdr:spPr>
          <a:xfrm>
            <a:off x="76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8</xdr:col>
      <xdr:colOff>142875</xdr:colOff>
      <xdr:row>22</xdr:row>
      <xdr:rowOff>114300</xdr:rowOff>
    </xdr:from>
    <xdr:to>
      <xdr:col>12</xdr:col>
      <xdr:colOff>476250</xdr:colOff>
      <xdr:row>22</xdr:row>
      <xdr:rowOff>114300</xdr:rowOff>
    </xdr:to>
    <xdr:sp>
      <xdr:nvSpPr>
        <xdr:cNvPr id="22" name="Line 48"/>
        <xdr:cNvSpPr>
          <a:spLocks/>
        </xdr:cNvSpPr>
      </xdr:nvSpPr>
      <xdr:spPr>
        <a:xfrm flipH="1">
          <a:off x="5457825" y="4895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7343775" y="38100"/>
          <a:ext cx="3076575" cy="2943225"/>
          <a:chOff x="768" y="4"/>
          <a:chExt cx="323" cy="309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77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">
            <a:hlinkClick r:id="rId19"/>
          </xdr:cNvPr>
          <xdr:cNvGrpSpPr>
            <a:grpSpLocks/>
          </xdr:cNvGrpSpPr>
        </xdr:nvGrpSpPr>
        <xdr:grpSpPr>
          <a:xfrm>
            <a:off x="77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6">
            <a:hlinkClick r:id="rId23"/>
          </xdr:cNvPr>
          <xdr:cNvGrpSpPr>
            <a:grpSpLocks/>
          </xdr:cNvGrpSpPr>
        </xdr:nvGrpSpPr>
        <xdr:grpSpPr>
          <a:xfrm>
            <a:off x="77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76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8</xdr:col>
      <xdr:colOff>142875</xdr:colOff>
      <xdr:row>22</xdr:row>
      <xdr:rowOff>114300</xdr:rowOff>
    </xdr:from>
    <xdr:to>
      <xdr:col>12</xdr:col>
      <xdr:colOff>476250</xdr:colOff>
      <xdr:row>22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5457825" y="4895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>
      <xdr:nvSpPr>
        <xdr:cNvPr id="1" name="AutoShape 72"/>
        <xdr:cNvSpPr>
          <a:spLocks/>
        </xdr:cNvSpPr>
      </xdr:nvSpPr>
      <xdr:spPr>
        <a:xfrm>
          <a:off x="47625" y="6572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104775</xdr:rowOff>
    </xdr:to>
    <xdr:grpSp>
      <xdr:nvGrpSpPr>
        <xdr:cNvPr id="2" name="Group 8"/>
        <xdr:cNvGrpSpPr>
          <a:grpSpLocks/>
        </xdr:cNvGrpSpPr>
      </xdr:nvGrpSpPr>
      <xdr:grpSpPr>
        <a:xfrm>
          <a:off x="10877550" y="38100"/>
          <a:ext cx="3076575" cy="2943225"/>
          <a:chOff x="768" y="4"/>
          <a:chExt cx="323" cy="309"/>
        </a:xfrm>
        <a:solidFill>
          <a:srgbClr val="FFFFFF"/>
        </a:solidFill>
      </xdr:grpSpPr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10"/>
          <xdr:cNvGrpSpPr>
            <a:grpSpLocks/>
          </xdr:cNvGrpSpPr>
        </xdr:nvGrpSpPr>
        <xdr:grpSpPr>
          <a:xfrm>
            <a:off x="77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1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3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4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5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6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7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8">
            <a:hlinkClick r:id="rId19"/>
          </xdr:cNvPr>
          <xdr:cNvGrpSpPr>
            <a:grpSpLocks/>
          </xdr:cNvGrpSpPr>
        </xdr:nvGrpSpPr>
        <xdr:grpSpPr>
          <a:xfrm>
            <a:off x="77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9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2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2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22">
            <a:hlinkClick r:id="rId23"/>
          </xdr:cNvPr>
          <xdr:cNvGrpSpPr>
            <a:grpSpLocks/>
          </xdr:cNvGrpSpPr>
        </xdr:nvGrpSpPr>
        <xdr:grpSpPr>
          <a:xfrm>
            <a:off x="77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2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2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25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6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7"/>
          <xdr:cNvSpPr txBox="1">
            <a:spLocks noChangeArrowheads="1"/>
          </xdr:cNvSpPr>
        </xdr:nvSpPr>
        <xdr:spPr>
          <a:xfrm>
            <a:off x="76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12</xdr:col>
      <xdr:colOff>142875</xdr:colOff>
      <xdr:row>24</xdr:row>
      <xdr:rowOff>85725</xdr:rowOff>
    </xdr:from>
    <xdr:to>
      <xdr:col>16</xdr:col>
      <xdr:colOff>514350</xdr:colOff>
      <xdr:row>24</xdr:row>
      <xdr:rowOff>85725</xdr:rowOff>
    </xdr:to>
    <xdr:sp>
      <xdr:nvSpPr>
        <xdr:cNvPr id="22" name="Line 28"/>
        <xdr:cNvSpPr>
          <a:spLocks/>
        </xdr:cNvSpPr>
      </xdr:nvSpPr>
      <xdr:spPr>
        <a:xfrm flipH="1">
          <a:off x="9039225" y="4648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>
      <xdr:nvSpPr>
        <xdr:cNvPr id="1" name="AutoShape 72"/>
        <xdr:cNvSpPr>
          <a:spLocks/>
        </xdr:cNvSpPr>
      </xdr:nvSpPr>
      <xdr:spPr>
        <a:xfrm>
          <a:off x="47625" y="6572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104775</xdr:rowOff>
    </xdr:to>
    <xdr:grpSp>
      <xdr:nvGrpSpPr>
        <xdr:cNvPr id="2" name="Group 2"/>
        <xdr:cNvGrpSpPr>
          <a:grpSpLocks/>
        </xdr:cNvGrpSpPr>
      </xdr:nvGrpSpPr>
      <xdr:grpSpPr>
        <a:xfrm>
          <a:off x="10877550" y="38100"/>
          <a:ext cx="3076575" cy="2943225"/>
          <a:chOff x="768" y="4"/>
          <a:chExt cx="323" cy="309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77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">
            <a:hlinkClick r:id="rId19"/>
          </xdr:cNvPr>
          <xdr:cNvGrpSpPr>
            <a:grpSpLocks/>
          </xdr:cNvGrpSpPr>
        </xdr:nvGrpSpPr>
        <xdr:grpSpPr>
          <a:xfrm>
            <a:off x="77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6">
            <a:hlinkClick r:id="rId23"/>
          </xdr:cNvPr>
          <xdr:cNvGrpSpPr>
            <a:grpSpLocks/>
          </xdr:cNvGrpSpPr>
        </xdr:nvGrpSpPr>
        <xdr:grpSpPr>
          <a:xfrm>
            <a:off x="77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76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12</xdr:col>
      <xdr:colOff>133350</xdr:colOff>
      <xdr:row>24</xdr:row>
      <xdr:rowOff>85725</xdr:rowOff>
    </xdr:from>
    <xdr:to>
      <xdr:col>16</xdr:col>
      <xdr:colOff>504825</xdr:colOff>
      <xdr:row>24</xdr:row>
      <xdr:rowOff>85725</xdr:rowOff>
    </xdr:to>
    <xdr:sp>
      <xdr:nvSpPr>
        <xdr:cNvPr id="22" name="Line 22"/>
        <xdr:cNvSpPr>
          <a:spLocks/>
        </xdr:cNvSpPr>
      </xdr:nvSpPr>
      <xdr:spPr>
        <a:xfrm flipH="1">
          <a:off x="9029700" y="4648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B33" sqref="B33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30</v>
      </c>
    </row>
    <row r="3" spans="1:5" s="3" customFormat="1" ht="21.75" customHeight="1">
      <c r="A3" s="2" t="s">
        <v>31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32</v>
      </c>
      <c r="B5" s="131" t="s">
        <v>33</v>
      </c>
      <c r="C5" s="132"/>
      <c r="D5" s="4"/>
      <c r="E5" s="5" t="s">
        <v>34</v>
      </c>
    </row>
    <row r="6" spans="1:5" s="6" customFormat="1" ht="18" customHeight="1">
      <c r="A6" s="3" t="s">
        <v>35</v>
      </c>
      <c r="B6" s="131" t="s">
        <v>36</v>
      </c>
      <c r="C6" s="132"/>
      <c r="D6" s="4"/>
      <c r="E6" s="5" t="s">
        <v>34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37</v>
      </c>
      <c r="B8" s="133"/>
      <c r="C8" s="133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38</v>
      </c>
      <c r="B10" s="131">
        <v>111</v>
      </c>
      <c r="C10" s="132"/>
      <c r="D10" s="4"/>
    </row>
    <row r="11" spans="1:4" s="6" customFormat="1" ht="18" customHeight="1">
      <c r="A11" s="3" t="s">
        <v>39</v>
      </c>
      <c r="B11" s="131" t="s">
        <v>39</v>
      </c>
      <c r="C11" s="132"/>
      <c r="D11" s="4"/>
    </row>
    <row r="12" spans="1:4" s="6" customFormat="1" ht="18" customHeight="1">
      <c r="A12" s="3" t="s">
        <v>40</v>
      </c>
      <c r="B12" s="131" t="s">
        <v>40</v>
      </c>
      <c r="C12" s="132"/>
      <c r="D12" s="4"/>
    </row>
    <row r="13" spans="1:5" s="6" customFormat="1" ht="18" customHeight="1">
      <c r="A13" s="3" t="s">
        <v>41</v>
      </c>
      <c r="B13" s="131" t="s">
        <v>42</v>
      </c>
      <c r="C13" s="132"/>
      <c r="D13" s="134" t="s">
        <v>43</v>
      </c>
      <c r="E13" s="135"/>
    </row>
    <row r="14" spans="1:5" s="6" customFormat="1" ht="18" customHeight="1">
      <c r="A14" s="3" t="s">
        <v>44</v>
      </c>
      <c r="B14" s="131" t="s">
        <v>45</v>
      </c>
      <c r="C14" s="132"/>
      <c r="D14" s="134" t="s">
        <v>43</v>
      </c>
      <c r="E14" s="135"/>
    </row>
    <row r="15" spans="1:4" s="6" customFormat="1" ht="18" customHeight="1">
      <c r="A15" s="3" t="s">
        <v>46</v>
      </c>
      <c r="B15" s="136" t="s">
        <v>47</v>
      </c>
      <c r="C15" s="137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48</v>
      </c>
      <c r="B17" s="136" t="s">
        <v>49</v>
      </c>
      <c r="C17" s="137"/>
      <c r="D17" s="10"/>
    </row>
    <row r="18" spans="1:4" s="6" customFormat="1" ht="18" customHeight="1">
      <c r="A18" s="3" t="s">
        <v>50</v>
      </c>
      <c r="B18" s="136" t="s">
        <v>49</v>
      </c>
      <c r="C18" s="137"/>
      <c r="D18" s="10"/>
    </row>
    <row r="19" spans="1:4" s="6" customFormat="1" ht="18" customHeight="1">
      <c r="A19" s="3" t="s">
        <v>51</v>
      </c>
      <c r="B19" s="138" t="s">
        <v>52</v>
      </c>
      <c r="C19" s="137"/>
      <c r="D19" s="10"/>
    </row>
    <row r="20" spans="1:4" s="6" customFormat="1" ht="18" customHeight="1">
      <c r="A20" s="3" t="s">
        <v>53</v>
      </c>
      <c r="B20" s="138" t="s">
        <v>54</v>
      </c>
      <c r="C20" s="137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55</v>
      </c>
      <c r="B22" s="131" t="s">
        <v>56</v>
      </c>
      <c r="C22" s="132"/>
      <c r="D22" s="4"/>
    </row>
    <row r="23" spans="1:4" s="6" customFormat="1" ht="18" customHeight="1">
      <c r="A23" s="3" t="s">
        <v>57</v>
      </c>
      <c r="B23" s="136" t="s">
        <v>49</v>
      </c>
      <c r="C23" s="137"/>
      <c r="D23" s="10"/>
    </row>
    <row r="24" s="6" customFormat="1" ht="7.5" customHeight="1">
      <c r="A24" s="3"/>
    </row>
    <row r="25" spans="1:5" s="6" customFormat="1" ht="21.75" customHeight="1">
      <c r="A25" s="2" t="s">
        <v>58</v>
      </c>
      <c r="B25" s="9"/>
      <c r="C25" s="9"/>
      <c r="D25" s="9"/>
      <c r="E25" s="9"/>
    </row>
    <row r="26" s="6" customFormat="1" ht="7.5" customHeight="1">
      <c r="A26" s="3"/>
    </row>
    <row r="27" spans="1:2" s="6" customFormat="1" ht="18" customHeight="1">
      <c r="A27" s="3" t="s">
        <v>59</v>
      </c>
      <c r="B27" s="5" t="s">
        <v>60</v>
      </c>
    </row>
    <row r="28" spans="1:2" s="6" customFormat="1" ht="7.5" customHeight="1">
      <c r="A28" s="3"/>
      <c r="B28" s="11"/>
    </row>
    <row r="29" spans="1:2" s="6" customFormat="1" ht="18" customHeight="1">
      <c r="A29" s="3" t="s">
        <v>61</v>
      </c>
      <c r="B29" s="5" t="s">
        <v>62</v>
      </c>
    </row>
    <row r="30" s="6" customFormat="1" ht="7.5" customHeight="1">
      <c r="A30" s="3"/>
    </row>
    <row r="31" spans="1:5" s="6" customFormat="1" ht="21.75" customHeight="1">
      <c r="A31" s="2" t="s">
        <v>63</v>
      </c>
      <c r="B31" s="9"/>
      <c r="C31" s="9"/>
      <c r="D31" s="9"/>
      <c r="E31" s="9"/>
    </row>
    <row r="32" s="6" customFormat="1" ht="7.5" customHeight="1">
      <c r="A32" s="3"/>
    </row>
    <row r="33" spans="1:2" s="6" customFormat="1" ht="18" customHeight="1">
      <c r="A33" s="3" t="s">
        <v>64</v>
      </c>
      <c r="B33" s="12" t="s">
        <v>28</v>
      </c>
    </row>
  </sheetData>
  <mergeCells count="17">
    <mergeCell ref="B23:C23"/>
    <mergeCell ref="B18:C18"/>
    <mergeCell ref="B19:C19"/>
    <mergeCell ref="B20:C20"/>
    <mergeCell ref="B22:C22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PageLayoutView="0" workbookViewId="0" topLeftCell="A7">
      <selection activeCell="I34" sqref="I34"/>
    </sheetView>
  </sheetViews>
  <sheetFormatPr defaultColWidth="9.140625" defaultRowHeight="12.75"/>
  <cols>
    <col min="1" max="3" width="9.140625" style="16" customWidth="1"/>
    <col min="4" max="4" width="6.00390625" style="16" customWidth="1"/>
    <col min="5" max="5" width="14.57421875" style="16" customWidth="1"/>
    <col min="6" max="6" width="11.140625" style="16" customWidth="1"/>
    <col min="7" max="7" width="6.28125" style="16" customWidth="1"/>
    <col min="8" max="8" width="14.28125" style="16" customWidth="1"/>
    <col min="9" max="9" width="4.140625" style="16" customWidth="1"/>
    <col min="10" max="10" width="3.57421875" style="16" customWidth="1"/>
    <col min="11" max="11" width="13.8515625" style="16" customWidth="1"/>
    <col min="12" max="12" width="9.140625" style="16" hidden="1" customWidth="1"/>
    <col min="13" max="16384" width="9.140625" style="16" customWidth="1"/>
  </cols>
  <sheetData>
    <row r="1" spans="1:11" ht="30">
      <c r="A1" s="26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4"/>
      <c r="K1" s="15" t="s">
        <v>0</v>
      </c>
    </row>
    <row r="2" spans="1:12" s="29" customFormat="1" ht="18" customHeight="1">
      <c r="A2" s="27" t="str">
        <f>IF(Settings!$E$6="Enable",Settings!$B$6,"")</f>
        <v>My company slogan</v>
      </c>
      <c r="B2" s="28"/>
      <c r="C2" s="28"/>
      <c r="D2" s="28"/>
      <c r="L2" s="29" t="str">
        <f>Settings!$B$33</f>
        <v>Blue</v>
      </c>
    </row>
    <row r="3" spans="1:4" s="29" customFormat="1" ht="7.5" customHeight="1">
      <c r="A3" s="27"/>
      <c r="B3" s="28"/>
      <c r="C3" s="28"/>
      <c r="D3" s="28"/>
    </row>
    <row r="4" spans="1:4" s="32" customFormat="1" ht="18" customHeight="1">
      <c r="A4" s="30"/>
      <c r="B4" s="30"/>
      <c r="C4" s="30"/>
      <c r="D4" s="31"/>
    </row>
    <row r="5" spans="1:4" s="32" customFormat="1" ht="18" customHeight="1">
      <c r="A5" s="33"/>
      <c r="B5" s="33"/>
      <c r="C5" s="33"/>
      <c r="D5" s="31"/>
    </row>
    <row r="6" spans="1:4" s="32" customFormat="1" ht="18" customHeight="1">
      <c r="A6" s="34"/>
      <c r="B6" s="34"/>
      <c r="C6" s="34"/>
      <c r="D6" s="35"/>
    </row>
    <row r="7" spans="1:4" s="32" customFormat="1" ht="18" customHeight="1">
      <c r="A7" s="34"/>
      <c r="B7" s="34"/>
      <c r="C7" s="34"/>
      <c r="D7" s="35"/>
    </row>
    <row r="8" spans="1:4" s="32" customFormat="1" ht="18" customHeight="1">
      <c r="A8" s="34"/>
      <c r="B8" s="34"/>
      <c r="C8" s="34"/>
      <c r="D8" s="35"/>
    </row>
    <row r="9" spans="1:4" s="32" customFormat="1" ht="7.5" customHeight="1">
      <c r="A9" s="34"/>
      <c r="B9" s="34"/>
      <c r="C9" s="34"/>
      <c r="D9" s="35"/>
    </row>
    <row r="10" spans="1:11" s="32" customFormat="1" ht="18" customHeight="1">
      <c r="A10" s="124" t="s">
        <v>29</v>
      </c>
      <c r="B10" s="124"/>
      <c r="C10" s="124"/>
      <c r="D10" s="124"/>
      <c r="G10" s="52" t="s">
        <v>11</v>
      </c>
      <c r="J10" s="120">
        <f ca="1">TODAY()</f>
        <v>41522</v>
      </c>
      <c r="K10" s="121"/>
    </row>
    <row r="11" spans="1:11" s="32" customFormat="1" ht="18" customHeight="1">
      <c r="A11" s="125" t="s">
        <v>1</v>
      </c>
      <c r="B11" s="125"/>
      <c r="C11" s="125"/>
      <c r="D11" s="125"/>
      <c r="G11" s="52" t="s">
        <v>12</v>
      </c>
      <c r="J11" s="122" t="s">
        <v>13</v>
      </c>
      <c r="K11" s="123"/>
    </row>
    <row r="12" spans="1:11" s="32" customFormat="1" ht="18" customHeight="1">
      <c r="A12" s="125" t="s">
        <v>2</v>
      </c>
      <c r="B12" s="125"/>
      <c r="C12" s="125"/>
      <c r="D12" s="125"/>
      <c r="G12" s="52" t="s">
        <v>14</v>
      </c>
      <c r="J12" s="122" t="s">
        <v>15</v>
      </c>
      <c r="K12" s="123"/>
    </row>
    <row r="13" spans="1:11" s="32" customFormat="1" ht="18" customHeight="1">
      <c r="A13" s="125" t="s">
        <v>3</v>
      </c>
      <c r="B13" s="125"/>
      <c r="C13" s="125"/>
      <c r="D13" s="125"/>
      <c r="G13" s="52" t="s">
        <v>25</v>
      </c>
      <c r="J13" s="122" t="s">
        <v>26</v>
      </c>
      <c r="K13" s="123"/>
    </row>
    <row r="14" spans="1:11" s="32" customFormat="1" ht="18" customHeight="1">
      <c r="A14" s="125" t="s">
        <v>4</v>
      </c>
      <c r="B14" s="125"/>
      <c r="C14" s="125"/>
      <c r="D14" s="125"/>
      <c r="G14" s="53" t="s">
        <v>66</v>
      </c>
      <c r="J14" s="120">
        <f>J10+30</f>
        <v>41552</v>
      </c>
      <c r="K14" s="121"/>
    </row>
    <row r="15" spans="1:9" s="32" customFormat="1" ht="18" customHeight="1">
      <c r="A15" s="125" t="s">
        <v>5</v>
      </c>
      <c r="B15" s="125"/>
      <c r="C15" s="125"/>
      <c r="D15" s="125"/>
      <c r="H15" s="42"/>
      <c r="I15" s="42"/>
    </row>
    <row r="16" spans="1:11" ht="7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8" ht="18" customHeight="1">
      <c r="A17" s="166" t="s">
        <v>6</v>
      </c>
      <c r="B17" s="166"/>
      <c r="C17" s="166"/>
      <c r="D17" s="166"/>
      <c r="E17" s="166"/>
      <c r="F17" s="166"/>
      <c r="G17" s="54" t="s">
        <v>22</v>
      </c>
      <c r="H17" s="54" t="s">
        <v>7</v>
      </c>
      <c r="I17" s="115" t="str">
        <f>IF(Settings!B27="Sales Tax","Tax","VAT")</f>
        <v>Tax</v>
      </c>
      <c r="J17" s="164" t="s">
        <v>8</v>
      </c>
      <c r="K17" s="165"/>
      <c r="N17" s="99" t="s">
        <v>72</v>
      </c>
      <c r="O17" s="99"/>
      <c r="P17" s="99"/>
      <c r="Q17" s="99"/>
      <c r="R17" s="99"/>
    </row>
    <row r="18" spans="1:18" ht="18" customHeight="1">
      <c r="A18" s="148" t="s">
        <v>23</v>
      </c>
      <c r="B18" s="148"/>
      <c r="C18" s="148"/>
      <c r="D18" s="148"/>
      <c r="E18" s="148"/>
      <c r="F18" s="148"/>
      <c r="G18" s="55">
        <v>15</v>
      </c>
      <c r="H18" s="56">
        <v>150</v>
      </c>
      <c r="I18" s="56" t="s">
        <v>115</v>
      </c>
      <c r="J18" s="126">
        <f aca="true" t="shared" si="0" ref="J18:J31">IF(ISBLANK(A18),"",SUM(G18*H18))</f>
        <v>2250</v>
      </c>
      <c r="K18" s="126"/>
      <c r="N18" s="154" t="s">
        <v>73</v>
      </c>
      <c r="O18" s="155"/>
      <c r="P18" s="155"/>
      <c r="Q18" s="155"/>
      <c r="R18" s="156"/>
    </row>
    <row r="19" spans="1:18" ht="18" customHeight="1">
      <c r="A19" s="148" t="s">
        <v>24</v>
      </c>
      <c r="B19" s="148"/>
      <c r="C19" s="148"/>
      <c r="D19" s="148"/>
      <c r="E19" s="148"/>
      <c r="F19" s="148"/>
      <c r="G19" s="55">
        <v>2</v>
      </c>
      <c r="H19" s="56">
        <v>250</v>
      </c>
      <c r="I19" s="56"/>
      <c r="J19" s="126">
        <f t="shared" si="0"/>
        <v>500</v>
      </c>
      <c r="K19" s="126"/>
      <c r="N19" s="157"/>
      <c r="O19" s="158"/>
      <c r="P19" s="158"/>
      <c r="Q19" s="158"/>
      <c r="R19" s="159"/>
    </row>
    <row r="20" spans="1:18" ht="18" customHeight="1">
      <c r="A20" s="148"/>
      <c r="B20" s="148"/>
      <c r="C20" s="148"/>
      <c r="D20" s="148"/>
      <c r="E20" s="148"/>
      <c r="F20" s="148"/>
      <c r="G20" s="55"/>
      <c r="H20" s="56"/>
      <c r="I20" s="56"/>
      <c r="J20" s="126">
        <f t="shared" si="0"/>
      </c>
      <c r="K20" s="126"/>
      <c r="N20" s="157"/>
      <c r="O20" s="158"/>
      <c r="P20" s="158"/>
      <c r="Q20" s="158"/>
      <c r="R20" s="159"/>
    </row>
    <row r="21" spans="1:18" ht="18" customHeight="1">
      <c r="A21" s="148"/>
      <c r="B21" s="148"/>
      <c r="C21" s="148"/>
      <c r="D21" s="148"/>
      <c r="E21" s="148"/>
      <c r="F21" s="148"/>
      <c r="G21" s="55"/>
      <c r="H21" s="56"/>
      <c r="I21" s="56"/>
      <c r="J21" s="126">
        <f t="shared" si="0"/>
      </c>
      <c r="K21" s="126"/>
      <c r="N21" s="160"/>
      <c r="O21" s="161"/>
      <c r="P21" s="161"/>
      <c r="Q21" s="161"/>
      <c r="R21" s="162"/>
    </row>
    <row r="22" spans="1:11" ht="18" customHeight="1">
      <c r="A22" s="148"/>
      <c r="B22" s="148"/>
      <c r="C22" s="148"/>
      <c r="D22" s="148"/>
      <c r="E22" s="148"/>
      <c r="F22" s="148"/>
      <c r="G22" s="55"/>
      <c r="H22" s="56"/>
      <c r="I22" s="56"/>
      <c r="J22" s="126">
        <f t="shared" si="0"/>
      </c>
      <c r="K22" s="126"/>
    </row>
    <row r="23" spans="1:14" ht="18" customHeight="1">
      <c r="A23" s="148"/>
      <c r="B23" s="148"/>
      <c r="C23" s="148"/>
      <c r="D23" s="148"/>
      <c r="E23" s="148"/>
      <c r="F23" s="148"/>
      <c r="G23" s="55"/>
      <c r="H23" s="56"/>
      <c r="I23" s="56"/>
      <c r="J23" s="126">
        <f t="shared" si="0"/>
      </c>
      <c r="K23" s="126"/>
      <c r="N23" s="41" t="s">
        <v>116</v>
      </c>
    </row>
    <row r="24" spans="1:11" ht="18" customHeight="1">
      <c r="A24" s="148"/>
      <c r="B24" s="148"/>
      <c r="C24" s="148"/>
      <c r="D24" s="148"/>
      <c r="E24" s="148"/>
      <c r="F24" s="148"/>
      <c r="G24" s="55"/>
      <c r="H24" s="56"/>
      <c r="I24" s="56"/>
      <c r="J24" s="126">
        <f t="shared" si="0"/>
      </c>
      <c r="K24" s="126"/>
    </row>
    <row r="25" spans="1:11" ht="18" customHeight="1">
      <c r="A25" s="148"/>
      <c r="B25" s="148"/>
      <c r="C25" s="148"/>
      <c r="D25" s="148"/>
      <c r="E25" s="148"/>
      <c r="F25" s="148"/>
      <c r="G25" s="55"/>
      <c r="H25" s="56"/>
      <c r="I25" s="56"/>
      <c r="J25" s="126">
        <f t="shared" si="0"/>
      </c>
      <c r="K25" s="126"/>
    </row>
    <row r="26" spans="1:11" ht="18" customHeight="1">
      <c r="A26" s="148"/>
      <c r="B26" s="148"/>
      <c r="C26" s="148"/>
      <c r="D26" s="148"/>
      <c r="E26" s="148"/>
      <c r="F26" s="148"/>
      <c r="G26" s="55"/>
      <c r="H26" s="56"/>
      <c r="I26" s="56"/>
      <c r="J26" s="126">
        <f t="shared" si="0"/>
      </c>
      <c r="K26" s="126"/>
    </row>
    <row r="27" spans="1:11" ht="18" customHeight="1">
      <c r="A27" s="148"/>
      <c r="B27" s="148"/>
      <c r="C27" s="148"/>
      <c r="D27" s="148"/>
      <c r="E27" s="148"/>
      <c r="F27" s="148"/>
      <c r="G27" s="55"/>
      <c r="H27" s="56"/>
      <c r="I27" s="56"/>
      <c r="J27" s="126">
        <f t="shared" si="0"/>
      </c>
      <c r="K27" s="126"/>
    </row>
    <row r="28" spans="1:11" ht="18" customHeight="1">
      <c r="A28" s="148"/>
      <c r="B28" s="148"/>
      <c r="C28" s="148"/>
      <c r="D28" s="148"/>
      <c r="E28" s="148"/>
      <c r="F28" s="148"/>
      <c r="G28" s="55"/>
      <c r="H28" s="56"/>
      <c r="I28" s="56"/>
      <c r="J28" s="126">
        <f t="shared" si="0"/>
      </c>
      <c r="K28" s="126"/>
    </row>
    <row r="29" spans="1:11" ht="18" customHeight="1">
      <c r="A29" s="148"/>
      <c r="B29" s="148"/>
      <c r="C29" s="148"/>
      <c r="D29" s="148"/>
      <c r="E29" s="148"/>
      <c r="F29" s="148"/>
      <c r="G29" s="55"/>
      <c r="H29" s="56"/>
      <c r="I29" s="56"/>
      <c r="J29" s="126">
        <f t="shared" si="0"/>
      </c>
      <c r="K29" s="126"/>
    </row>
    <row r="30" spans="1:11" ht="18" customHeight="1">
      <c r="A30" s="148"/>
      <c r="B30" s="148"/>
      <c r="C30" s="148"/>
      <c r="D30" s="148"/>
      <c r="E30" s="148"/>
      <c r="F30" s="148"/>
      <c r="G30" s="55"/>
      <c r="H30" s="56"/>
      <c r="I30" s="56"/>
      <c r="J30" s="126">
        <f t="shared" si="0"/>
      </c>
      <c r="K30" s="126"/>
    </row>
    <row r="31" spans="1:11" ht="18" customHeight="1">
      <c r="A31" s="150"/>
      <c r="B31" s="150"/>
      <c r="C31" s="150"/>
      <c r="D31" s="150"/>
      <c r="E31" s="150"/>
      <c r="F31" s="150"/>
      <c r="G31" s="57"/>
      <c r="H31" s="58"/>
      <c r="I31" s="58"/>
      <c r="J31" s="163">
        <f t="shared" si="0"/>
      </c>
      <c r="K31" s="163"/>
    </row>
    <row r="32" spans="1:6" ht="7.5" customHeight="1">
      <c r="A32" s="21"/>
      <c r="B32" s="21"/>
      <c r="C32" s="21"/>
      <c r="D32" s="21"/>
      <c r="E32" s="21"/>
      <c r="F32" s="21"/>
    </row>
    <row r="33" spans="1:14" s="41" customFormat="1" ht="18" customHeight="1">
      <c r="A33" s="167" t="s">
        <v>27</v>
      </c>
      <c r="B33" s="168"/>
      <c r="C33" s="168"/>
      <c r="D33" s="168"/>
      <c r="E33" s="168"/>
      <c r="F33" s="169"/>
      <c r="H33" s="31" t="s">
        <v>9</v>
      </c>
      <c r="I33" s="31"/>
      <c r="J33" s="48" t="str">
        <f>IF(ISBLANK($K33),"",Settings!$B$29)</f>
        <v>$</v>
      </c>
      <c r="K33" s="49">
        <f>SUM(J18:J31)</f>
        <v>2750</v>
      </c>
      <c r="M33" s="89" t="s">
        <v>68</v>
      </c>
      <c r="N33" s="41" t="s">
        <v>69</v>
      </c>
    </row>
    <row r="34" spans="1:13" s="41" customFormat="1" ht="18" customHeight="1">
      <c r="A34" s="140"/>
      <c r="B34" s="141"/>
      <c r="C34" s="141"/>
      <c r="D34" s="141"/>
      <c r="E34" s="141"/>
      <c r="F34" s="142"/>
      <c r="H34" s="31" t="s">
        <v>114</v>
      </c>
      <c r="I34" s="31"/>
      <c r="J34" s="48" t="str">
        <f>IF(ISBLANK($K34),"",Settings!$B$29)</f>
        <v>$</v>
      </c>
      <c r="K34" s="50">
        <f>SUMIF(I18:I31,"x",J18:J31)</f>
        <v>2250</v>
      </c>
      <c r="M34" s="89"/>
    </row>
    <row r="35" spans="1:14" s="41" customFormat="1" ht="18" customHeight="1">
      <c r="A35" s="140"/>
      <c r="B35" s="141"/>
      <c r="C35" s="141"/>
      <c r="D35" s="141"/>
      <c r="E35" s="141"/>
      <c r="F35" s="142"/>
      <c r="H35" s="31" t="str">
        <f>Settings!$B$27&amp;" Rate"</f>
        <v>Sales Tax Rate</v>
      </c>
      <c r="I35" s="31"/>
      <c r="J35" s="151">
        <v>0.1</v>
      </c>
      <c r="K35" s="152"/>
      <c r="M35" s="89" t="s">
        <v>68</v>
      </c>
      <c r="N35" s="41" t="s">
        <v>70</v>
      </c>
    </row>
    <row r="36" spans="1:11" s="41" customFormat="1" ht="18" customHeight="1">
      <c r="A36" s="140"/>
      <c r="B36" s="141"/>
      <c r="C36" s="141"/>
      <c r="D36" s="141"/>
      <c r="E36" s="141"/>
      <c r="F36" s="142"/>
      <c r="H36" s="31" t="str">
        <f>Settings!$B$27</f>
        <v>Sales Tax</v>
      </c>
      <c r="I36" s="31"/>
      <c r="J36" s="48" t="str">
        <f>IF(ISBLANK($K36),"",Settings!$B$29)</f>
        <v>$</v>
      </c>
      <c r="K36" s="50">
        <f>SUM(K34*J35)</f>
        <v>225</v>
      </c>
    </row>
    <row r="37" spans="1:14" s="41" customFormat="1" ht="18" customHeight="1">
      <c r="A37" s="140"/>
      <c r="B37" s="141"/>
      <c r="C37" s="141"/>
      <c r="D37" s="141"/>
      <c r="E37" s="141"/>
      <c r="F37" s="142"/>
      <c r="H37" s="130" t="s">
        <v>117</v>
      </c>
      <c r="I37" s="35"/>
      <c r="J37" s="128" t="str">
        <f>IF(ISBLANK($K37),"",Settings!$B$29)</f>
        <v>$</v>
      </c>
      <c r="K37" s="127">
        <v>200</v>
      </c>
      <c r="M37" s="89" t="s">
        <v>68</v>
      </c>
      <c r="N37" s="41" t="s">
        <v>118</v>
      </c>
    </row>
    <row r="38" spans="1:14" s="41" customFormat="1" ht="18" customHeight="1">
      <c r="A38" s="140"/>
      <c r="B38" s="141"/>
      <c r="C38" s="141"/>
      <c r="D38" s="141"/>
      <c r="E38" s="141"/>
      <c r="F38" s="142"/>
      <c r="H38" s="45" t="s">
        <v>65</v>
      </c>
      <c r="I38" s="31"/>
      <c r="J38" s="46" t="str">
        <f>IF(ISBLANK($K38),"",Settings!$B$29)</f>
        <v>$</v>
      </c>
      <c r="K38" s="47">
        <v>0</v>
      </c>
      <c r="M38" s="89" t="s">
        <v>68</v>
      </c>
      <c r="N38" s="41" t="s">
        <v>71</v>
      </c>
    </row>
    <row r="39" spans="1:11" s="41" customFormat="1" ht="18" customHeight="1">
      <c r="A39" s="143"/>
      <c r="B39" s="144"/>
      <c r="C39" s="144"/>
      <c r="D39" s="144"/>
      <c r="E39" s="144"/>
      <c r="F39" s="145"/>
      <c r="G39" s="43"/>
      <c r="H39" s="42" t="s">
        <v>10</v>
      </c>
      <c r="I39" s="42"/>
      <c r="J39" s="51" t="str">
        <f>IF(ISBLANK($K39),"",Settings!$B$29)</f>
        <v>$</v>
      </c>
      <c r="K39" s="44">
        <f>K33+K36-K38-K37</f>
        <v>2775</v>
      </c>
    </row>
    <row r="40" ht="7.5" customHeight="1">
      <c r="G40" s="39"/>
    </row>
    <row r="41" spans="1:11" s="17" customFormat="1" ht="18" customHeight="1">
      <c r="A41" s="146" t="str">
        <f>"Make all checks payable to "&amp;Settings!$B$5</f>
        <v>Make all checks payable to My Company name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ht="7.5" customHeight="1">
      <c r="G42" s="39"/>
    </row>
    <row r="43" spans="1:11" s="36" customFormat="1" ht="18" customHeight="1">
      <c r="A43" s="153" t="s">
        <v>16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s="19" customFormat="1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19" customFormat="1" ht="18" customHeight="1">
      <c r="A45" s="13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4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18" customHeight="1">
      <c r="A47" s="14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  <row r="48" spans="1:11" ht="18" customHeight="1">
      <c r="A48" s="14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</sheetData>
  <sheetProtection/>
  <protectedRanges>
    <protectedRange sqref="A47:K48" name="Address"/>
    <protectedRange sqref="K35" name="Tax"/>
    <protectedRange sqref="A18:I31" name="Description"/>
    <protectedRange sqref="J10:J12" name="Date"/>
    <protectedRange sqref="A11:C15" name="Customer"/>
    <protectedRange sqref="A1" name="Logo"/>
  </protectedRanges>
  <mergeCells count="56">
    <mergeCell ref="A34:F34"/>
    <mergeCell ref="J14:K14"/>
    <mergeCell ref="J17:K17"/>
    <mergeCell ref="A14:D14"/>
    <mergeCell ref="A15:D15"/>
    <mergeCell ref="A17:F17"/>
    <mergeCell ref="A33:F33"/>
    <mergeCell ref="J27:K27"/>
    <mergeCell ref="J28:K28"/>
    <mergeCell ref="N18:R21"/>
    <mergeCell ref="J29:K29"/>
    <mergeCell ref="J30:K30"/>
    <mergeCell ref="J31:K31"/>
    <mergeCell ref="J24:K24"/>
    <mergeCell ref="J25:K25"/>
    <mergeCell ref="J18:K18"/>
    <mergeCell ref="J19:K19"/>
    <mergeCell ref="J26:K26"/>
    <mergeCell ref="J35:K35"/>
    <mergeCell ref="A41:K41"/>
    <mergeCell ref="A43:K43"/>
    <mergeCell ref="J22:K22"/>
    <mergeCell ref="A22:F22"/>
    <mergeCell ref="A28:F28"/>
    <mergeCell ref="A23:F23"/>
    <mergeCell ref="A25:F25"/>
    <mergeCell ref="A26:F26"/>
    <mergeCell ref="A35:F35"/>
    <mergeCell ref="J10:K10"/>
    <mergeCell ref="J11:K11"/>
    <mergeCell ref="J12:K12"/>
    <mergeCell ref="J13:K13"/>
    <mergeCell ref="J20:K20"/>
    <mergeCell ref="J21:K21"/>
    <mergeCell ref="J23:K23"/>
    <mergeCell ref="A24:F24"/>
    <mergeCell ref="A31:F31"/>
    <mergeCell ref="A10:D10"/>
    <mergeCell ref="A11:D11"/>
    <mergeCell ref="A12:D12"/>
    <mergeCell ref="A13:D13"/>
    <mergeCell ref="A48:K48"/>
    <mergeCell ref="A46:K46"/>
    <mergeCell ref="A18:F18"/>
    <mergeCell ref="A21:F21"/>
    <mergeCell ref="A20:F20"/>
    <mergeCell ref="A19:F19"/>
    <mergeCell ref="A30:F30"/>
    <mergeCell ref="A29:F29"/>
    <mergeCell ref="A27:F27"/>
    <mergeCell ref="A47:K47"/>
    <mergeCell ref="A45:K45"/>
    <mergeCell ref="A36:F36"/>
    <mergeCell ref="A38:F38"/>
    <mergeCell ref="A39:F39"/>
    <mergeCell ref="A37:F37"/>
  </mergeCells>
  <conditionalFormatting sqref="A46:K46">
    <cfRule type="expression" priority="32" dxfId="23" stopIfTrue="1">
      <formula>IF($L$2="No Color",TRUE,FALSE)</formula>
    </cfRule>
    <cfRule type="expression" priority="33" dxfId="24" stopIfTrue="1">
      <formula>IF($L$2="Red",TRUE,FALSE)</formula>
    </cfRule>
    <cfRule type="expression" priority="34" dxfId="25" stopIfTrue="1">
      <formula>IF($L$2="Green",TRUE,FALSE)</formula>
    </cfRule>
  </conditionalFormatting>
  <conditionalFormatting sqref="A33:F33 A17:K17 A10">
    <cfRule type="expression" priority="14" dxfId="9" stopIfTrue="1">
      <formula>IF($L$2="No Color",TRUE,FALSE)</formula>
    </cfRule>
    <cfRule type="expression" priority="15" dxfId="8" stopIfTrue="1">
      <formula>IF($L$2="Red",TRUE,FALSE)</formula>
    </cfRule>
    <cfRule type="expression" priority="16" dxfId="7" stopIfTrue="1">
      <formula>IF($L$2="Green",TRUE,FALSE)</formula>
    </cfRule>
  </conditionalFormatting>
  <conditionalFormatting sqref="A18:K31">
    <cfRule type="expression" priority="7" dxfId="3" stopIfTrue="1">
      <formula>MOD(ROW(),2)=1</formula>
    </cfRule>
  </conditionalFormatting>
  <conditionalFormatting sqref="K1">
    <cfRule type="expression" priority="29" dxfId="2" stopIfTrue="1">
      <formula>IF($L$2="No Color",TRUE,FALSE)</formula>
    </cfRule>
    <cfRule type="expression" priority="30" dxfId="1" stopIfTrue="1">
      <formula>IF($L$2="Red",TRUE,FALSE)</formula>
    </cfRule>
    <cfRule type="expression" priority="31" dxfId="0" stopIfTrue="1">
      <formula>IF($L$2="Green",TRUE,FALSE)</formula>
    </cfRule>
  </conditionalFormatting>
  <dataValidations count="1">
    <dataValidation allowBlank="1" showInputMessage="1" showErrorMessage="1" prompt="Enter the Payment Due Date, by default using 30 days from date of issue." sqref="J14:K14"/>
  </dataValidations>
  <printOptions/>
  <pageMargins left="0.35433070866141736" right="0.35433070866141736" top="0.1968503937007874" bottom="0.1968503937007874" header="0.5118110236220472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showGridLines="0" workbookViewId="0" topLeftCell="A16">
      <selection activeCell="A37" sqref="A37:F37"/>
    </sheetView>
  </sheetViews>
  <sheetFormatPr defaultColWidth="9.140625" defaultRowHeight="12.75"/>
  <cols>
    <col min="1" max="3" width="9.140625" style="16" customWidth="1"/>
    <col min="4" max="4" width="6.00390625" style="16" customWidth="1"/>
    <col min="5" max="5" width="14.57421875" style="16" customWidth="1"/>
    <col min="6" max="6" width="11.140625" style="16" customWidth="1"/>
    <col min="7" max="7" width="6.28125" style="16" customWidth="1"/>
    <col min="8" max="8" width="14.28125" style="16" customWidth="1"/>
    <col min="9" max="9" width="4.140625" style="16" customWidth="1"/>
    <col min="10" max="10" width="3.57421875" style="16" customWidth="1"/>
    <col min="11" max="11" width="13.8515625" style="16" customWidth="1"/>
    <col min="12" max="12" width="9.140625" style="16" hidden="1" customWidth="1"/>
    <col min="13" max="16384" width="9.140625" style="16" customWidth="1"/>
  </cols>
  <sheetData>
    <row r="1" spans="1:11" ht="30">
      <c r="A1" s="26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4"/>
      <c r="K1" s="15" t="s">
        <v>0</v>
      </c>
    </row>
    <row r="2" spans="1:12" s="29" customFormat="1" ht="18" customHeight="1">
      <c r="A2" s="27" t="str">
        <f>IF(Settings!$E$6="Enable",Settings!$B$6,"")</f>
        <v>My company slogan</v>
      </c>
      <c r="B2" s="28"/>
      <c r="C2" s="28"/>
      <c r="D2" s="28"/>
      <c r="L2" s="29" t="str">
        <f>Settings!$B$33</f>
        <v>Blue</v>
      </c>
    </row>
    <row r="3" spans="1:4" s="29" customFormat="1" ht="7.5" customHeight="1">
      <c r="A3" s="27"/>
      <c r="B3" s="28"/>
      <c r="C3" s="28"/>
      <c r="D3" s="28"/>
    </row>
    <row r="4" spans="1:4" s="32" customFormat="1" ht="18" customHeight="1">
      <c r="A4" s="30"/>
      <c r="B4" s="30"/>
      <c r="C4" s="30"/>
      <c r="D4" s="31"/>
    </row>
    <row r="5" spans="1:4" s="32" customFormat="1" ht="18" customHeight="1">
      <c r="A5" s="33"/>
      <c r="B5" s="33"/>
      <c r="C5" s="33"/>
      <c r="D5" s="31"/>
    </row>
    <row r="6" spans="1:4" s="32" customFormat="1" ht="18" customHeight="1">
      <c r="A6" s="34"/>
      <c r="B6" s="34"/>
      <c r="C6" s="34"/>
      <c r="D6" s="35"/>
    </row>
    <row r="7" spans="1:4" s="32" customFormat="1" ht="18" customHeight="1">
      <c r="A7" s="34"/>
      <c r="B7" s="34"/>
      <c r="C7" s="34"/>
      <c r="D7" s="35"/>
    </row>
    <row r="8" spans="1:4" s="32" customFormat="1" ht="18" customHeight="1">
      <c r="A8" s="34"/>
      <c r="B8" s="34"/>
      <c r="C8" s="34"/>
      <c r="D8" s="35"/>
    </row>
    <row r="9" spans="1:11" s="32" customFormat="1" ht="7.5" customHeight="1">
      <c r="A9" s="34"/>
      <c r="B9" s="34"/>
      <c r="C9" s="34"/>
      <c r="D9" s="35"/>
      <c r="H9" s="22"/>
      <c r="I9" s="22"/>
      <c r="J9" s="38"/>
      <c r="K9" s="38"/>
    </row>
    <row r="10" spans="1:11" s="32" customFormat="1" ht="18" customHeight="1">
      <c r="A10" s="170" t="s">
        <v>29</v>
      </c>
      <c r="B10" s="170"/>
      <c r="C10" s="170"/>
      <c r="D10" s="170"/>
      <c r="G10" s="52" t="s">
        <v>11</v>
      </c>
      <c r="J10" s="120">
        <f ca="1">TODAY()</f>
        <v>41522</v>
      </c>
      <c r="K10" s="121"/>
    </row>
    <row r="11" spans="1:11" s="32" customFormat="1" ht="18" customHeight="1">
      <c r="A11" s="125" t="s">
        <v>1</v>
      </c>
      <c r="B11" s="125"/>
      <c r="C11" s="125"/>
      <c r="D11" s="125"/>
      <c r="G11" s="52" t="s">
        <v>12</v>
      </c>
      <c r="J11" s="122" t="s">
        <v>13</v>
      </c>
      <c r="K11" s="123"/>
    </row>
    <row r="12" spans="1:11" s="32" customFormat="1" ht="18" customHeight="1">
      <c r="A12" s="125" t="s">
        <v>2</v>
      </c>
      <c r="B12" s="125"/>
      <c r="C12" s="125"/>
      <c r="D12" s="125"/>
      <c r="G12" s="52" t="s">
        <v>14</v>
      </c>
      <c r="J12" s="122" t="s">
        <v>15</v>
      </c>
      <c r="K12" s="123"/>
    </row>
    <row r="13" spans="1:11" s="32" customFormat="1" ht="18" customHeight="1">
      <c r="A13" s="125" t="s">
        <v>3</v>
      </c>
      <c r="B13" s="125"/>
      <c r="C13" s="125"/>
      <c r="D13" s="125"/>
      <c r="G13" s="52" t="s">
        <v>25</v>
      </c>
      <c r="J13" s="122" t="s">
        <v>26</v>
      </c>
      <c r="K13" s="123"/>
    </row>
    <row r="14" spans="1:11" s="32" customFormat="1" ht="18" customHeight="1">
      <c r="A14" s="125" t="s">
        <v>4</v>
      </c>
      <c r="B14" s="125"/>
      <c r="C14" s="125"/>
      <c r="D14" s="125"/>
      <c r="G14" s="53" t="s">
        <v>66</v>
      </c>
      <c r="J14" s="120">
        <f>J10+30</f>
        <v>41552</v>
      </c>
      <c r="K14" s="121"/>
    </row>
    <row r="15" spans="1:4" s="32" customFormat="1" ht="18" customHeight="1">
      <c r="A15" s="125" t="s">
        <v>5</v>
      </c>
      <c r="B15" s="125"/>
      <c r="C15" s="125"/>
      <c r="D15" s="125"/>
    </row>
    <row r="16" spans="1:11" ht="7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8" ht="18" customHeight="1">
      <c r="A17" s="171" t="s">
        <v>6</v>
      </c>
      <c r="B17" s="171"/>
      <c r="C17" s="171"/>
      <c r="D17" s="171"/>
      <c r="E17" s="171"/>
      <c r="F17" s="171"/>
      <c r="G17" s="88" t="s">
        <v>22</v>
      </c>
      <c r="H17" s="88" t="s">
        <v>7</v>
      </c>
      <c r="I17" s="88" t="str">
        <f>IF(Settings!B27="Sales Tax","Tax","VAT")</f>
        <v>Tax</v>
      </c>
      <c r="J17" s="172" t="s">
        <v>8</v>
      </c>
      <c r="K17" s="172"/>
      <c r="N17" s="99" t="s">
        <v>72</v>
      </c>
      <c r="O17" s="99"/>
      <c r="P17" s="99"/>
      <c r="Q17" s="99"/>
      <c r="R17" s="99"/>
    </row>
    <row r="18" spans="1:18" ht="18" customHeight="1">
      <c r="A18" s="173" t="s">
        <v>23</v>
      </c>
      <c r="B18" s="173"/>
      <c r="C18" s="173"/>
      <c r="D18" s="173"/>
      <c r="E18" s="173"/>
      <c r="F18" s="173"/>
      <c r="G18" s="84">
        <v>15</v>
      </c>
      <c r="H18" s="85">
        <v>150</v>
      </c>
      <c r="I18" s="85" t="s">
        <v>115</v>
      </c>
      <c r="J18" s="174">
        <f aca="true" t="shared" si="0" ref="J18:J31">IF(ISBLANK(A18),"",SUM(G18*H18))</f>
        <v>2250</v>
      </c>
      <c r="K18" s="174"/>
      <c r="N18" s="154" t="s">
        <v>73</v>
      </c>
      <c r="O18" s="155"/>
      <c r="P18" s="155"/>
      <c r="Q18" s="155"/>
      <c r="R18" s="156"/>
    </row>
    <row r="19" spans="1:18" ht="18" customHeight="1">
      <c r="A19" s="173" t="s">
        <v>24</v>
      </c>
      <c r="B19" s="173"/>
      <c r="C19" s="173"/>
      <c r="D19" s="173"/>
      <c r="E19" s="173"/>
      <c r="F19" s="173"/>
      <c r="G19" s="84">
        <v>2</v>
      </c>
      <c r="H19" s="85">
        <v>250</v>
      </c>
      <c r="I19" s="85"/>
      <c r="J19" s="174">
        <f t="shared" si="0"/>
        <v>500</v>
      </c>
      <c r="K19" s="174"/>
      <c r="N19" s="157"/>
      <c r="O19" s="158"/>
      <c r="P19" s="158"/>
      <c r="Q19" s="158"/>
      <c r="R19" s="159"/>
    </row>
    <row r="20" spans="1:18" ht="18" customHeight="1">
      <c r="A20" s="173"/>
      <c r="B20" s="173"/>
      <c r="C20" s="173"/>
      <c r="D20" s="173"/>
      <c r="E20" s="173"/>
      <c r="F20" s="173"/>
      <c r="G20" s="84"/>
      <c r="H20" s="85"/>
      <c r="I20" s="85"/>
      <c r="J20" s="174">
        <f t="shared" si="0"/>
      </c>
      <c r="K20" s="174"/>
      <c r="N20" s="157"/>
      <c r="O20" s="158"/>
      <c r="P20" s="158"/>
      <c r="Q20" s="158"/>
      <c r="R20" s="159"/>
    </row>
    <row r="21" spans="1:18" ht="18" customHeight="1">
      <c r="A21" s="173"/>
      <c r="B21" s="173"/>
      <c r="C21" s="173"/>
      <c r="D21" s="173"/>
      <c r="E21" s="173"/>
      <c r="F21" s="173"/>
      <c r="G21" s="84"/>
      <c r="H21" s="85"/>
      <c r="I21" s="85"/>
      <c r="J21" s="174">
        <f t="shared" si="0"/>
      </c>
      <c r="K21" s="174"/>
      <c r="N21" s="160"/>
      <c r="O21" s="161"/>
      <c r="P21" s="161"/>
      <c r="Q21" s="161"/>
      <c r="R21" s="162"/>
    </row>
    <row r="22" spans="1:11" ht="18" customHeight="1">
      <c r="A22" s="173"/>
      <c r="B22" s="173"/>
      <c r="C22" s="173"/>
      <c r="D22" s="173"/>
      <c r="E22" s="173"/>
      <c r="F22" s="173"/>
      <c r="G22" s="84"/>
      <c r="H22" s="85"/>
      <c r="I22" s="85"/>
      <c r="J22" s="174">
        <f t="shared" si="0"/>
      </c>
      <c r="K22" s="174"/>
    </row>
    <row r="23" spans="1:14" ht="18" customHeight="1">
      <c r="A23" s="173"/>
      <c r="B23" s="173"/>
      <c r="C23" s="173"/>
      <c r="D23" s="173"/>
      <c r="E23" s="173"/>
      <c r="F23" s="173"/>
      <c r="G23" s="84"/>
      <c r="H23" s="85"/>
      <c r="I23" s="85"/>
      <c r="J23" s="174">
        <f t="shared" si="0"/>
      </c>
      <c r="K23" s="174"/>
      <c r="N23" s="41" t="s">
        <v>116</v>
      </c>
    </row>
    <row r="24" spans="1:11" ht="18" customHeight="1">
      <c r="A24" s="173"/>
      <c r="B24" s="173"/>
      <c r="C24" s="173"/>
      <c r="D24" s="173"/>
      <c r="E24" s="173"/>
      <c r="F24" s="173"/>
      <c r="G24" s="84"/>
      <c r="H24" s="85"/>
      <c r="I24" s="85"/>
      <c r="J24" s="174">
        <f t="shared" si="0"/>
      </c>
      <c r="K24" s="174"/>
    </row>
    <row r="25" spans="1:11" ht="18" customHeight="1">
      <c r="A25" s="173"/>
      <c r="B25" s="173"/>
      <c r="C25" s="173"/>
      <c r="D25" s="173"/>
      <c r="E25" s="173"/>
      <c r="F25" s="173"/>
      <c r="G25" s="84"/>
      <c r="H25" s="85"/>
      <c r="I25" s="85"/>
      <c r="J25" s="174">
        <f t="shared" si="0"/>
      </c>
      <c r="K25" s="174"/>
    </row>
    <row r="26" spans="1:11" ht="18" customHeight="1">
      <c r="A26" s="173"/>
      <c r="B26" s="173"/>
      <c r="C26" s="173"/>
      <c r="D26" s="173"/>
      <c r="E26" s="173"/>
      <c r="F26" s="173"/>
      <c r="G26" s="84"/>
      <c r="H26" s="85"/>
      <c r="I26" s="85"/>
      <c r="J26" s="174">
        <f t="shared" si="0"/>
      </c>
      <c r="K26" s="174"/>
    </row>
    <row r="27" spans="1:11" ht="18" customHeight="1">
      <c r="A27" s="173"/>
      <c r="B27" s="173"/>
      <c r="C27" s="173"/>
      <c r="D27" s="173"/>
      <c r="E27" s="173"/>
      <c r="F27" s="173"/>
      <c r="G27" s="84"/>
      <c r="H27" s="85"/>
      <c r="I27" s="85"/>
      <c r="J27" s="174">
        <f t="shared" si="0"/>
      </c>
      <c r="K27" s="174"/>
    </row>
    <row r="28" spans="1:11" ht="18" customHeight="1">
      <c r="A28" s="173"/>
      <c r="B28" s="173"/>
      <c r="C28" s="173"/>
      <c r="D28" s="173"/>
      <c r="E28" s="173"/>
      <c r="F28" s="173"/>
      <c r="G28" s="84"/>
      <c r="H28" s="85"/>
      <c r="I28" s="85"/>
      <c r="J28" s="174">
        <f t="shared" si="0"/>
      </c>
      <c r="K28" s="174"/>
    </row>
    <row r="29" spans="1:11" ht="18" customHeight="1">
      <c r="A29" s="173"/>
      <c r="B29" s="173"/>
      <c r="C29" s="173"/>
      <c r="D29" s="173"/>
      <c r="E29" s="173"/>
      <c r="F29" s="173"/>
      <c r="G29" s="84"/>
      <c r="H29" s="85"/>
      <c r="I29" s="85"/>
      <c r="J29" s="174">
        <f t="shared" si="0"/>
      </c>
      <c r="K29" s="174"/>
    </row>
    <row r="30" spans="1:11" ht="18" customHeight="1">
      <c r="A30" s="173"/>
      <c r="B30" s="173"/>
      <c r="C30" s="173"/>
      <c r="D30" s="173"/>
      <c r="E30" s="173"/>
      <c r="F30" s="173"/>
      <c r="G30" s="84"/>
      <c r="H30" s="85"/>
      <c r="I30" s="85"/>
      <c r="J30" s="174">
        <f t="shared" si="0"/>
      </c>
      <c r="K30" s="174"/>
    </row>
    <row r="31" spans="1:11" ht="18" customHeight="1">
      <c r="A31" s="177"/>
      <c r="B31" s="177"/>
      <c r="C31" s="177"/>
      <c r="D31" s="177"/>
      <c r="E31" s="177"/>
      <c r="F31" s="177"/>
      <c r="G31" s="86"/>
      <c r="H31" s="87"/>
      <c r="I31" s="87"/>
      <c r="J31" s="178">
        <f t="shared" si="0"/>
      </c>
      <c r="K31" s="178"/>
    </row>
    <row r="32" spans="1:6" ht="7.5" customHeight="1">
      <c r="A32" s="21"/>
      <c r="B32" s="21"/>
      <c r="C32" s="21"/>
      <c r="D32" s="21"/>
      <c r="E32" s="21"/>
      <c r="F32" s="21"/>
    </row>
    <row r="33" spans="1:14" s="41" customFormat="1" ht="18" customHeight="1">
      <c r="A33" s="182" t="s">
        <v>27</v>
      </c>
      <c r="B33" s="183"/>
      <c r="C33" s="183"/>
      <c r="D33" s="183"/>
      <c r="E33" s="183"/>
      <c r="F33" s="184"/>
      <c r="H33" s="31" t="s">
        <v>9</v>
      </c>
      <c r="I33" s="31"/>
      <c r="J33" s="48" t="str">
        <f>IF(ISBLANK($K33),"",Settings!$B$29)</f>
        <v>$</v>
      </c>
      <c r="K33" s="49">
        <f>SUM(J18:J31)</f>
        <v>2750</v>
      </c>
      <c r="M33" s="89" t="s">
        <v>68</v>
      </c>
      <c r="N33" s="41" t="s">
        <v>69</v>
      </c>
    </row>
    <row r="34" spans="1:13" s="41" customFormat="1" ht="18" customHeight="1">
      <c r="A34" s="175"/>
      <c r="B34" s="141"/>
      <c r="C34" s="141"/>
      <c r="D34" s="141"/>
      <c r="E34" s="141"/>
      <c r="F34" s="176"/>
      <c r="H34" s="31" t="s">
        <v>114</v>
      </c>
      <c r="I34" s="31"/>
      <c r="J34" s="48" t="str">
        <f>IF(ISBLANK($K34),"",Settings!$B$29)</f>
        <v>$</v>
      </c>
      <c r="K34" s="50">
        <f>SUMIF(I18:I31,"x",J18:J31)</f>
        <v>2250</v>
      </c>
      <c r="M34" s="89"/>
    </row>
    <row r="35" spans="1:14" s="41" customFormat="1" ht="18" customHeight="1">
      <c r="A35" s="175"/>
      <c r="B35" s="141"/>
      <c r="C35" s="141"/>
      <c r="D35" s="141"/>
      <c r="E35" s="141"/>
      <c r="F35" s="176"/>
      <c r="H35" s="31" t="str">
        <f>Settings!$B$27&amp;" Rate"</f>
        <v>Sales Tax Rate</v>
      </c>
      <c r="I35" s="31"/>
      <c r="J35" s="151">
        <v>0.1</v>
      </c>
      <c r="K35" s="152"/>
      <c r="M35" s="89" t="s">
        <v>68</v>
      </c>
      <c r="N35" s="41" t="s">
        <v>70</v>
      </c>
    </row>
    <row r="36" spans="1:11" s="41" customFormat="1" ht="18" customHeight="1">
      <c r="A36" s="175"/>
      <c r="B36" s="141"/>
      <c r="C36" s="141"/>
      <c r="D36" s="141"/>
      <c r="E36" s="141"/>
      <c r="F36" s="176"/>
      <c r="H36" s="31" t="str">
        <f>Settings!$B$27</f>
        <v>Sales Tax</v>
      </c>
      <c r="I36" s="31"/>
      <c r="J36" s="48" t="str">
        <f>IF(ISBLANK($K36),"",Settings!$B$29)</f>
        <v>$</v>
      </c>
      <c r="K36" s="50">
        <f>SUM(K34*J35)</f>
        <v>225</v>
      </c>
    </row>
    <row r="37" spans="1:14" s="41" customFormat="1" ht="18" customHeight="1">
      <c r="A37" s="175"/>
      <c r="B37" s="141"/>
      <c r="C37" s="141"/>
      <c r="D37" s="141"/>
      <c r="E37" s="141"/>
      <c r="F37" s="176"/>
      <c r="H37" s="130" t="s">
        <v>117</v>
      </c>
      <c r="I37" s="35"/>
      <c r="J37" s="128" t="str">
        <f>IF(ISBLANK($K37),"",Settings!$B$29)</f>
        <v>$</v>
      </c>
      <c r="K37" s="127">
        <v>200</v>
      </c>
      <c r="M37" s="89" t="s">
        <v>68</v>
      </c>
      <c r="N37" s="41" t="s">
        <v>118</v>
      </c>
    </row>
    <row r="38" spans="1:14" s="41" customFormat="1" ht="18" customHeight="1">
      <c r="A38" s="175"/>
      <c r="B38" s="141"/>
      <c r="C38" s="141"/>
      <c r="D38" s="141"/>
      <c r="E38" s="141"/>
      <c r="F38" s="176"/>
      <c r="H38" s="45" t="s">
        <v>65</v>
      </c>
      <c r="I38" s="31"/>
      <c r="J38" s="46" t="str">
        <f>IF(ISBLANK($K38),"",Settings!$B$29)</f>
        <v>$</v>
      </c>
      <c r="K38" s="47">
        <v>0</v>
      </c>
      <c r="M38" s="89" t="s">
        <v>68</v>
      </c>
      <c r="N38" s="41" t="s">
        <v>71</v>
      </c>
    </row>
    <row r="39" spans="1:11" s="41" customFormat="1" ht="18" customHeight="1">
      <c r="A39" s="179"/>
      <c r="B39" s="180"/>
      <c r="C39" s="180"/>
      <c r="D39" s="180"/>
      <c r="E39" s="180"/>
      <c r="F39" s="181"/>
      <c r="G39" s="43"/>
      <c r="H39" s="42" t="s">
        <v>10</v>
      </c>
      <c r="I39" s="42"/>
      <c r="J39" s="51" t="str">
        <f>IF(ISBLANK($K39),"",Settings!$B$29)</f>
        <v>$</v>
      </c>
      <c r="K39" s="44">
        <f>K33+K36-K38-K37</f>
        <v>2775</v>
      </c>
    </row>
    <row r="40" ht="7.5" customHeight="1">
      <c r="G40" s="39"/>
    </row>
    <row r="41" spans="1:11" s="17" customFormat="1" ht="18" customHeight="1">
      <c r="A41" s="146" t="str">
        <f>"Make all checks payable to "&amp;Settings!$B$5</f>
        <v>Make all checks payable to My Company name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ht="7.5" customHeight="1">
      <c r="G42" s="39"/>
    </row>
    <row r="43" spans="1:11" s="36" customFormat="1" ht="18" customHeight="1">
      <c r="A43" s="153" t="s">
        <v>16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s="19" customFormat="1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19" customFormat="1" ht="18" customHeight="1">
      <c r="A45" s="13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4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18" customHeight="1">
      <c r="A47" s="14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  <row r="48" spans="1:11" ht="18" customHeight="1">
      <c r="A48" s="14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</sheetData>
  <sheetProtection/>
  <protectedRanges>
    <protectedRange sqref="A47:K48" name="Address"/>
    <protectedRange sqref="K35" name="Tax"/>
    <protectedRange sqref="A18:I31" name="Description"/>
    <protectedRange sqref="J9:J12" name="Date"/>
    <protectedRange sqref="A11:C15" name="Customer"/>
    <protectedRange sqref="A1" name="Logo"/>
  </protectedRanges>
  <mergeCells count="56">
    <mergeCell ref="N18:R21"/>
    <mergeCell ref="A45:K45"/>
    <mergeCell ref="A46:K46"/>
    <mergeCell ref="A47:K47"/>
    <mergeCell ref="A33:F33"/>
    <mergeCell ref="A35:F35"/>
    <mergeCell ref="J35:K35"/>
    <mergeCell ref="A36:F36"/>
    <mergeCell ref="A30:F30"/>
    <mergeCell ref="J30:K30"/>
    <mergeCell ref="A29:F29"/>
    <mergeCell ref="J29:K29"/>
    <mergeCell ref="A48:K48"/>
    <mergeCell ref="A38:F38"/>
    <mergeCell ref="A39:F39"/>
    <mergeCell ref="A41:K41"/>
    <mergeCell ref="A43:K43"/>
    <mergeCell ref="J25:K25"/>
    <mergeCell ref="A26:F26"/>
    <mergeCell ref="J26:K26"/>
    <mergeCell ref="A37:F37"/>
    <mergeCell ref="A27:F27"/>
    <mergeCell ref="J27:K27"/>
    <mergeCell ref="A31:F31"/>
    <mergeCell ref="J31:K31"/>
    <mergeCell ref="A28:F28"/>
    <mergeCell ref="J28:K28"/>
    <mergeCell ref="A23:F23"/>
    <mergeCell ref="J23:K23"/>
    <mergeCell ref="A34:F34"/>
    <mergeCell ref="A21:F21"/>
    <mergeCell ref="J21:K21"/>
    <mergeCell ref="A22:F22"/>
    <mergeCell ref="J22:K22"/>
    <mergeCell ref="A24:F24"/>
    <mergeCell ref="J24:K24"/>
    <mergeCell ref="A25:F25"/>
    <mergeCell ref="A19:F19"/>
    <mergeCell ref="J19:K19"/>
    <mergeCell ref="A20:F20"/>
    <mergeCell ref="J20:K20"/>
    <mergeCell ref="A15:D15"/>
    <mergeCell ref="A17:F17"/>
    <mergeCell ref="J17:K17"/>
    <mergeCell ref="A18:F18"/>
    <mergeCell ref="J18:K18"/>
    <mergeCell ref="J14:K14"/>
    <mergeCell ref="A10:D10"/>
    <mergeCell ref="A11:D11"/>
    <mergeCell ref="A12:D12"/>
    <mergeCell ref="J10:K10"/>
    <mergeCell ref="J11:K11"/>
    <mergeCell ref="J12:K12"/>
    <mergeCell ref="J13:K13"/>
    <mergeCell ref="A13:D13"/>
    <mergeCell ref="A14:D14"/>
  </mergeCells>
  <conditionalFormatting sqref="A46:K46">
    <cfRule type="expression" priority="1" dxfId="23" stopIfTrue="1">
      <formula>IF($L$2="No Color",TRUE,FALSE)</formula>
    </cfRule>
    <cfRule type="expression" priority="2" dxfId="24" stopIfTrue="1">
      <formula>IF($L$2="Red",TRUE,FALSE)</formula>
    </cfRule>
    <cfRule type="expression" priority="3" dxfId="25" stopIfTrue="1">
      <formula>IF($L$2="Green",TRUE,FALSE)</formula>
    </cfRule>
  </conditionalFormatting>
  <conditionalFormatting sqref="A33:F33 A17:K17">
    <cfRule type="expression" priority="4" dxfId="26" stopIfTrue="1">
      <formula>IF($L$2="No Color",TRUE,FALSE)</formula>
    </cfRule>
    <cfRule type="expression" priority="5" dxfId="27" stopIfTrue="1">
      <formula>IF($L$2="Red",TRUE,FALSE)</formula>
    </cfRule>
    <cfRule type="expression" priority="6" dxfId="28" stopIfTrue="1">
      <formula>IF($L$2="Green",TRUE,FALSE)</formula>
    </cfRule>
  </conditionalFormatting>
  <conditionalFormatting sqref="A39:F39">
    <cfRule type="expression" priority="7" dxfId="29" stopIfTrue="1">
      <formula>IF($L$2="No Color",TRUE,FALSE)</formula>
    </cfRule>
    <cfRule type="expression" priority="8" dxfId="30" stopIfTrue="1">
      <formula>IF($L$2="Red",TRUE,FALSE)</formula>
    </cfRule>
    <cfRule type="expression" priority="9" dxfId="31" stopIfTrue="1">
      <formula>IF($L$2="Green",TRUE,FALSE)</formula>
    </cfRule>
  </conditionalFormatting>
  <conditionalFormatting sqref="A34:F38">
    <cfRule type="expression" priority="10" dxfId="32" stopIfTrue="1">
      <formula>IF($L$2="No Color",TRUE,FALSE)</formula>
    </cfRule>
    <cfRule type="expression" priority="11" dxfId="33" stopIfTrue="1">
      <formula>IF($L$2="Red",TRUE,FALSE)</formula>
    </cfRule>
    <cfRule type="expression" priority="12" dxfId="34" stopIfTrue="1">
      <formula>IF($L$2="Green",TRUE,FALSE)</formula>
    </cfRule>
  </conditionalFormatting>
  <conditionalFormatting sqref="A31:K31">
    <cfRule type="expression" priority="13" dxfId="35" stopIfTrue="1">
      <formula>IF($L$2="No Color",TRUE,FALSE)</formula>
    </cfRule>
    <cfRule type="expression" priority="14" dxfId="36" stopIfTrue="1">
      <formula>IF($L$2="Red",TRUE,FALSE)</formula>
    </cfRule>
    <cfRule type="expression" priority="15" dxfId="37" stopIfTrue="1">
      <formula>IF($L$2="Green",TRUE,FALSE)</formula>
    </cfRule>
  </conditionalFormatting>
  <conditionalFormatting sqref="K1">
    <cfRule type="expression" priority="16" dxfId="2" stopIfTrue="1">
      <formula>IF($L$2="No Color",TRUE,FALSE)</formula>
    </cfRule>
    <cfRule type="expression" priority="17" dxfId="1" stopIfTrue="1">
      <formula>IF($L$2="Red",TRUE,FALSE)</formula>
    </cfRule>
    <cfRule type="expression" priority="18" dxfId="0" stopIfTrue="1">
      <formula>IF($L$2="Green",TRUE,FALSE)</formula>
    </cfRule>
  </conditionalFormatting>
  <conditionalFormatting sqref="A10:D10">
    <cfRule type="expression" priority="19" dxfId="38" stopIfTrue="1">
      <formula>IF($L$2="No Color",TRUE,FALSE)</formula>
    </cfRule>
    <cfRule type="expression" priority="20" dxfId="39" stopIfTrue="1">
      <formula>IF($L$2="Red",TRUE,FALSE)</formula>
    </cfRule>
    <cfRule type="expression" priority="21" dxfId="40" stopIfTrue="1">
      <formula>IF($L$2="Green",TRUE,FALSE)</formula>
    </cfRule>
  </conditionalFormatting>
  <conditionalFormatting sqref="A18:K30">
    <cfRule type="expression" priority="22" dxfId="41" stopIfTrue="1">
      <formula>IF($L$2="No Color",TRUE,FALSE)</formula>
    </cfRule>
    <cfRule type="expression" priority="23" dxfId="42" stopIfTrue="1">
      <formula>IF($L$2="Red",TRUE,FALSE)</formula>
    </cfRule>
    <cfRule type="expression" priority="24" dxfId="43" stopIfTrue="1">
      <formula>IF($L$2="Green",TRUE,FALSE)</formula>
    </cfRule>
  </conditionalFormatting>
  <dataValidations count="1">
    <dataValidation allowBlank="1" showInputMessage="1" showErrorMessage="1" prompt="Enter the Payment Due Date, by default using 30 days from date of issue." sqref="J14:K14"/>
  </dataValidations>
  <printOptions/>
  <pageMargins left="0.35433070866141736" right="0.35433070866141736" top="0.1968503937007874" bottom="0.1968503937007874" header="0.5118110236220472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4">
      <selection activeCell="L32" sqref="L32:R32"/>
    </sheetView>
  </sheetViews>
  <sheetFormatPr defaultColWidth="9.140625" defaultRowHeight="12.75"/>
  <cols>
    <col min="1" max="3" width="9.140625" style="16" customWidth="1"/>
    <col min="4" max="5" width="11.57421875" style="16" customWidth="1"/>
    <col min="6" max="6" width="16.57421875" style="16" customWidth="1"/>
    <col min="7" max="8" width="11.57421875" style="16" customWidth="1"/>
    <col min="9" max="9" width="13.8515625" style="16" customWidth="1"/>
    <col min="10" max="10" width="9.140625" style="16" customWidth="1"/>
    <col min="11" max="11" width="6.28125" style="16" customWidth="1"/>
    <col min="12" max="12" width="13.8515625" style="16" customWidth="1"/>
    <col min="13" max="13" width="4.140625" style="16" customWidth="1"/>
    <col min="14" max="14" width="3.57421875" style="16" customWidth="1"/>
    <col min="15" max="15" width="13.28125" style="16" customWidth="1"/>
    <col min="16" max="16" width="0" style="16" hidden="1" customWidth="1"/>
    <col min="17" max="16384" width="9.140625" style="16" customWidth="1"/>
  </cols>
  <sheetData>
    <row r="1" spans="1:15" ht="30">
      <c r="A1" s="26" t="str">
        <f>IF(Settings!$E$5="Enable",Settings!$B$5,"")</f>
        <v>My Company name</v>
      </c>
      <c r="B1" s="13"/>
      <c r="C1" s="13"/>
      <c r="D1" s="59"/>
      <c r="E1" s="60"/>
      <c r="F1" s="60"/>
      <c r="G1" s="60"/>
      <c r="H1" s="60"/>
      <c r="I1" s="14"/>
      <c r="J1" s="14"/>
      <c r="K1" s="14"/>
      <c r="L1" s="14"/>
      <c r="M1" s="14"/>
      <c r="N1" s="14"/>
      <c r="O1" s="15" t="s">
        <v>0</v>
      </c>
    </row>
    <row r="2" spans="1:16" ht="15">
      <c r="A2" s="27" t="str">
        <f>IF(Settings!$E$6="Enable",Settings!$B$6,"")</f>
        <v>My company slogan</v>
      </c>
      <c r="B2" s="18"/>
      <c r="C2" s="18"/>
      <c r="D2" s="61"/>
      <c r="E2" s="61"/>
      <c r="F2" s="61"/>
      <c r="G2" s="61"/>
      <c r="H2" s="61"/>
      <c r="P2" s="17" t="str">
        <f>Settings!$B$33</f>
        <v>Blue</v>
      </c>
    </row>
    <row r="3" spans="1:8" ht="7.5" customHeight="1">
      <c r="A3" s="18"/>
      <c r="B3" s="18"/>
      <c r="C3" s="18"/>
      <c r="D3" s="61"/>
      <c r="E3" s="61"/>
      <c r="F3" s="61"/>
      <c r="G3" s="61"/>
      <c r="H3" s="61"/>
    </row>
    <row r="4" spans="1:8" ht="18" customHeight="1">
      <c r="A4" s="18"/>
      <c r="B4" s="18"/>
      <c r="C4" s="18"/>
      <c r="D4" s="61"/>
      <c r="E4" s="61"/>
      <c r="F4" s="61"/>
      <c r="G4" s="61"/>
      <c r="H4" s="61"/>
    </row>
    <row r="5" spans="1:8" ht="18" customHeight="1">
      <c r="A5" s="18"/>
      <c r="B5" s="18"/>
      <c r="C5" s="18"/>
      <c r="D5" s="61"/>
      <c r="E5" s="61"/>
      <c r="F5" s="61"/>
      <c r="G5" s="61"/>
      <c r="H5" s="61"/>
    </row>
    <row r="6" spans="1:8" ht="18" customHeight="1">
      <c r="A6" s="20"/>
      <c r="B6" s="20"/>
      <c r="C6" s="20"/>
      <c r="D6" s="61"/>
      <c r="E6" s="61"/>
      <c r="F6" s="61"/>
      <c r="G6" s="61"/>
      <c r="H6" s="61"/>
    </row>
    <row r="7" spans="1:3" ht="7.5" customHeight="1">
      <c r="A7" s="23"/>
      <c r="B7" s="23"/>
      <c r="C7" s="23"/>
    </row>
    <row r="8" spans="1:15" ht="18" customHeight="1">
      <c r="A8" s="124" t="s">
        <v>29</v>
      </c>
      <c r="B8" s="124"/>
      <c r="C8" s="124"/>
      <c r="D8" s="124"/>
      <c r="K8" s="82" t="s">
        <v>11</v>
      </c>
      <c r="L8" s="41"/>
      <c r="M8" s="41"/>
      <c r="N8" s="120">
        <f ca="1">TODAY()</f>
        <v>41522</v>
      </c>
      <c r="O8" s="121"/>
    </row>
    <row r="9" spans="1:15" ht="18" customHeight="1">
      <c r="A9" s="190" t="s">
        <v>1</v>
      </c>
      <c r="B9" s="190"/>
      <c r="C9" s="190"/>
      <c r="D9" s="190"/>
      <c r="K9" s="82" t="s">
        <v>12</v>
      </c>
      <c r="L9" s="41"/>
      <c r="M9" s="41"/>
      <c r="N9" s="122" t="s">
        <v>13</v>
      </c>
      <c r="O9" s="123"/>
    </row>
    <row r="10" spans="1:15" ht="18" customHeight="1">
      <c r="A10" s="190" t="s">
        <v>2</v>
      </c>
      <c r="B10" s="190"/>
      <c r="C10" s="190"/>
      <c r="D10" s="190"/>
      <c r="K10" s="82" t="s">
        <v>14</v>
      </c>
      <c r="L10" s="41"/>
      <c r="M10" s="41"/>
      <c r="N10" s="122" t="s">
        <v>15</v>
      </c>
      <c r="O10" s="123"/>
    </row>
    <row r="11" spans="1:15" ht="18" customHeight="1">
      <c r="A11" s="190" t="s">
        <v>3</v>
      </c>
      <c r="B11" s="190"/>
      <c r="C11" s="190"/>
      <c r="D11" s="190"/>
      <c r="K11" s="82" t="s">
        <v>25</v>
      </c>
      <c r="L11" s="41"/>
      <c r="M11" s="41"/>
      <c r="N11" s="122" t="s">
        <v>26</v>
      </c>
      <c r="O11" s="123"/>
    </row>
    <row r="12" spans="1:15" ht="18" customHeight="1">
      <c r="A12" s="190" t="s">
        <v>4</v>
      </c>
      <c r="B12" s="190"/>
      <c r="C12" s="190"/>
      <c r="D12" s="190"/>
      <c r="E12" s="62"/>
      <c r="F12" s="62"/>
      <c r="K12" s="83" t="s">
        <v>66</v>
      </c>
      <c r="L12" s="32"/>
      <c r="M12" s="32"/>
      <c r="N12" s="120">
        <f>N8+30</f>
        <v>41552</v>
      </c>
      <c r="O12" s="121"/>
    </row>
    <row r="13" spans="1:10" ht="18" customHeight="1">
      <c r="A13" s="190" t="s">
        <v>5</v>
      </c>
      <c r="B13" s="190"/>
      <c r="C13" s="190"/>
      <c r="D13" s="190"/>
      <c r="E13" s="63"/>
      <c r="F13" s="64"/>
      <c r="G13" s="65"/>
      <c r="H13" s="65"/>
      <c r="I13" s="65"/>
      <c r="J13" s="65"/>
    </row>
    <row r="14" spans="1:15" ht="4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8" customHeight="1">
      <c r="A15" s="166" t="s">
        <v>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54" t="s">
        <v>22</v>
      </c>
      <c r="L15" s="54" t="s">
        <v>7</v>
      </c>
      <c r="M15" s="54" t="str">
        <f>IF(Settings!B27="Sales Tax","Tax","VAT")</f>
        <v>Tax</v>
      </c>
      <c r="N15" s="195" t="s">
        <v>8</v>
      </c>
      <c r="O15" s="195"/>
    </row>
    <row r="16" spans="1:22" ht="12.75" customHeight="1">
      <c r="A16" s="186" t="s">
        <v>23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73">
        <v>15</v>
      </c>
      <c r="L16" s="74">
        <v>150</v>
      </c>
      <c r="M16" s="116" t="s">
        <v>115</v>
      </c>
      <c r="N16" s="185">
        <f aca="true" t="shared" si="0" ref="N16:N26">IF(ISBLANK(A16),"",SUM(K16*L16))</f>
        <v>2250</v>
      </c>
      <c r="O16" s="185"/>
      <c r="R16" s="99" t="s">
        <v>72</v>
      </c>
      <c r="S16" s="99"/>
      <c r="T16" s="99"/>
      <c r="U16" s="99"/>
      <c r="V16" s="99"/>
    </row>
    <row r="17" spans="1:22" ht="12.75" customHeight="1">
      <c r="A17" s="186" t="s">
        <v>24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73">
        <v>2</v>
      </c>
      <c r="L17" s="74">
        <v>250</v>
      </c>
      <c r="M17" s="116"/>
      <c r="N17" s="185">
        <f t="shared" si="0"/>
        <v>500</v>
      </c>
      <c r="O17" s="185"/>
      <c r="R17" s="155" t="s">
        <v>73</v>
      </c>
      <c r="S17" s="155"/>
      <c r="T17" s="155"/>
      <c r="U17" s="155"/>
      <c r="V17" s="155"/>
    </row>
    <row r="18" spans="1:22" ht="12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73"/>
      <c r="L18" s="74"/>
      <c r="M18" s="116"/>
      <c r="N18" s="185">
        <f t="shared" si="0"/>
      </c>
      <c r="O18" s="185"/>
      <c r="R18" s="158"/>
      <c r="S18" s="158"/>
      <c r="T18" s="158"/>
      <c r="U18" s="158"/>
      <c r="V18" s="158"/>
    </row>
    <row r="19" spans="1:22" ht="12.7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73"/>
      <c r="L19" s="74"/>
      <c r="M19" s="116"/>
      <c r="N19" s="185">
        <f t="shared" si="0"/>
      </c>
      <c r="O19" s="185"/>
      <c r="R19" s="158"/>
      <c r="S19" s="158"/>
      <c r="T19" s="158"/>
      <c r="U19" s="158"/>
      <c r="V19" s="158"/>
    </row>
    <row r="20" spans="1:22" ht="12.7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73"/>
      <c r="L20" s="74"/>
      <c r="M20" s="116"/>
      <c r="N20" s="185">
        <f t="shared" si="0"/>
      </c>
      <c r="O20" s="185"/>
      <c r="R20" s="158"/>
      <c r="S20" s="158"/>
      <c r="T20" s="158"/>
      <c r="U20" s="158"/>
      <c r="V20" s="158"/>
    </row>
    <row r="21" spans="1:22" ht="12.7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73"/>
      <c r="L21" s="74"/>
      <c r="M21" s="116"/>
      <c r="N21" s="185">
        <f t="shared" si="0"/>
      </c>
      <c r="O21" s="185"/>
      <c r="R21" s="158"/>
      <c r="S21" s="158"/>
      <c r="T21" s="158"/>
      <c r="U21" s="158"/>
      <c r="V21" s="158"/>
    </row>
    <row r="22" spans="1:22" ht="12.7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73"/>
      <c r="L22" s="74"/>
      <c r="M22" s="116"/>
      <c r="N22" s="185">
        <f t="shared" si="0"/>
      </c>
      <c r="O22" s="185"/>
      <c r="R22" s="158"/>
      <c r="S22" s="158"/>
      <c r="T22" s="158"/>
      <c r="U22" s="158"/>
      <c r="V22" s="158"/>
    </row>
    <row r="23" spans="1:15" ht="12.7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73"/>
      <c r="L23" s="74"/>
      <c r="M23" s="116"/>
      <c r="N23" s="185">
        <f t="shared" si="0"/>
      </c>
      <c r="O23" s="185"/>
    </row>
    <row r="24" spans="1:15" ht="12.7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73"/>
      <c r="L24" s="74"/>
      <c r="M24" s="116"/>
      <c r="N24" s="185">
        <f>IF(ISBLANK(A24),"",SUM(K24*L24))</f>
      </c>
      <c r="O24" s="185"/>
    </row>
    <row r="25" spans="1:18" ht="12.7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73"/>
      <c r="L25" s="74"/>
      <c r="M25" s="116"/>
      <c r="N25" s="185">
        <f t="shared" si="0"/>
      </c>
      <c r="O25" s="185"/>
      <c r="R25" s="41" t="s">
        <v>116</v>
      </c>
    </row>
    <row r="26" spans="1:15" ht="12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75"/>
      <c r="L26" s="76"/>
      <c r="M26" s="117"/>
      <c r="N26" s="191">
        <f t="shared" si="0"/>
      </c>
      <c r="O26" s="191"/>
    </row>
    <row r="27" spans="1:11" s="68" customFormat="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24"/>
    </row>
    <row r="28" spans="1:18" s="68" customFormat="1" ht="18" customHeight="1">
      <c r="A28" s="167" t="s">
        <v>27</v>
      </c>
      <c r="B28" s="168"/>
      <c r="C28" s="168"/>
      <c r="D28" s="168"/>
      <c r="E28" s="168"/>
      <c r="F28" s="168"/>
      <c r="G28" s="168"/>
      <c r="H28" s="168"/>
      <c r="I28" s="168"/>
      <c r="J28" s="169"/>
      <c r="L28" s="67" t="s">
        <v>9</v>
      </c>
      <c r="M28" s="67"/>
      <c r="N28" s="72" t="str">
        <f>IF(ISBLANK($O28),"",Settings!$B$29)</f>
        <v>$</v>
      </c>
      <c r="O28" s="70">
        <f>SUM(N16:N26)</f>
        <v>2750</v>
      </c>
      <c r="Q28" s="89" t="s">
        <v>68</v>
      </c>
      <c r="R28" s="41" t="s">
        <v>69</v>
      </c>
    </row>
    <row r="29" spans="1:18" s="68" customFormat="1" ht="18" customHeight="1">
      <c r="A29" s="140"/>
      <c r="B29" s="141"/>
      <c r="C29" s="141"/>
      <c r="D29" s="141"/>
      <c r="E29" s="141"/>
      <c r="F29" s="141"/>
      <c r="G29" s="141"/>
      <c r="H29" s="141"/>
      <c r="I29" s="141"/>
      <c r="J29" s="142"/>
      <c r="L29" s="31" t="s">
        <v>114</v>
      </c>
      <c r="M29" s="31"/>
      <c r="N29" s="72" t="str">
        <f>IF(ISBLANK($O29),"",Settings!$B$29)</f>
        <v>$</v>
      </c>
      <c r="O29" s="50">
        <f>SUMIF(M11:M26,"x",N11:N26)</f>
        <v>2250</v>
      </c>
      <c r="Q29" s="89"/>
      <c r="R29" s="41"/>
    </row>
    <row r="30" spans="1:18" s="68" customFormat="1" ht="18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2"/>
      <c r="L30" s="67" t="str">
        <f>Settings!$B$27&amp;" Rate"</f>
        <v>Sales Tax Rate</v>
      </c>
      <c r="M30" s="67"/>
      <c r="N30" s="192">
        <v>0.1</v>
      </c>
      <c r="O30" s="193"/>
      <c r="Q30" s="89" t="s">
        <v>68</v>
      </c>
      <c r="R30" s="41" t="s">
        <v>70</v>
      </c>
    </row>
    <row r="31" spans="1:18" s="69" customFormat="1" ht="18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  <c r="K31" s="68"/>
      <c r="L31" s="67" t="str">
        <f>Settings!$B$27</f>
        <v>Sales Tax</v>
      </c>
      <c r="M31" s="67"/>
      <c r="N31" s="72" t="str">
        <f>IF(ISBLANK($O31),"",Settings!$B$29)</f>
        <v>$</v>
      </c>
      <c r="O31" s="71">
        <f>SUM(O29*N30)</f>
        <v>225</v>
      </c>
      <c r="Q31" s="41"/>
      <c r="R31" s="41"/>
    </row>
    <row r="32" spans="1:18" s="69" customFormat="1" ht="18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  <c r="K32" s="68"/>
      <c r="L32" s="130" t="s">
        <v>117</v>
      </c>
      <c r="M32" s="35"/>
      <c r="N32" s="128" t="str">
        <f>IF(ISBLANK($L32),"",Settings!$B$29)</f>
        <v>$</v>
      </c>
      <c r="O32" s="127">
        <v>200</v>
      </c>
      <c r="Q32" s="89" t="s">
        <v>68</v>
      </c>
      <c r="R32" s="41" t="s">
        <v>118</v>
      </c>
    </row>
    <row r="33" spans="1:18" s="68" customFormat="1" ht="18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2"/>
      <c r="L33" s="77" t="s">
        <v>65</v>
      </c>
      <c r="M33" s="67"/>
      <c r="N33" s="78" t="str">
        <f>IF(ISBLANK($O33),"",Settings!$B$29)</f>
        <v>$</v>
      </c>
      <c r="O33" s="79">
        <v>0</v>
      </c>
      <c r="Q33" s="89" t="s">
        <v>68</v>
      </c>
      <c r="R33" s="41" t="s">
        <v>71</v>
      </c>
    </row>
    <row r="34" spans="1:15" ht="18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5"/>
      <c r="K34" s="40"/>
      <c r="L34" s="81" t="s">
        <v>10</v>
      </c>
      <c r="M34" s="81"/>
      <c r="N34" s="114" t="str">
        <f>IF(ISBLANK($O34),"",Settings!$B$29)</f>
        <v>$</v>
      </c>
      <c r="O34" s="80">
        <f>O28+O31-O33-O32</f>
        <v>2775</v>
      </c>
    </row>
    <row r="35" spans="11:15" ht="12.75">
      <c r="K35" s="39"/>
      <c r="L35" s="189" t="s">
        <v>67</v>
      </c>
      <c r="M35" s="189"/>
      <c r="N35" s="189"/>
      <c r="O35" s="189"/>
    </row>
    <row r="36" spans="1:15" s="41" customFormat="1" ht="18" customHeight="1">
      <c r="A36" s="13" t="s">
        <v>16</v>
      </c>
      <c r="K36" s="37"/>
      <c r="L36" s="188" t="str">
        <f>Settings!$B$5</f>
        <v>My Company name</v>
      </c>
      <c r="M36" s="188"/>
      <c r="N36" s="188"/>
      <c r="O36" s="188"/>
    </row>
    <row r="37" spans="1:15" ht="18" customHeight="1">
      <c r="A37" s="18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8" customHeight="1">
      <c r="A38" s="14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18" customHeight="1">
      <c r="A39" s="14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</sheetData>
  <sheetProtection/>
  <protectedRanges>
    <protectedRange sqref="A38:O39" name="Address"/>
    <protectedRange sqref="A16:M26" name="Description"/>
    <protectedRange sqref="E13:J13" name="Salesperson"/>
    <protectedRange sqref="A9:C13" name="Customer"/>
    <protectedRange sqref="O30" name="Tax_1"/>
    <protectedRange sqref="A1" name="Logo_2"/>
  </protectedRanges>
  <mergeCells count="49">
    <mergeCell ref="N12:O12"/>
    <mergeCell ref="R17:V22"/>
    <mergeCell ref="N8:O8"/>
    <mergeCell ref="N9:O9"/>
    <mergeCell ref="N10:O10"/>
    <mergeCell ref="N11:O11"/>
    <mergeCell ref="N22:O22"/>
    <mergeCell ref="N19:O19"/>
    <mergeCell ref="N20:O20"/>
    <mergeCell ref="N15:O15"/>
    <mergeCell ref="A31:J31"/>
    <mergeCell ref="N30:O30"/>
    <mergeCell ref="A26:J26"/>
    <mergeCell ref="A29:J29"/>
    <mergeCell ref="N21:O21"/>
    <mergeCell ref="A15:J15"/>
    <mergeCell ref="N16:O16"/>
    <mergeCell ref="N17:O17"/>
    <mergeCell ref="N18:O18"/>
    <mergeCell ref="A16:J16"/>
    <mergeCell ref="A17:J17"/>
    <mergeCell ref="A18:J18"/>
    <mergeCell ref="A12:D12"/>
    <mergeCell ref="A13:D13"/>
    <mergeCell ref="A8:D8"/>
    <mergeCell ref="A9:D9"/>
    <mergeCell ref="A10:D10"/>
    <mergeCell ref="A11:D11"/>
    <mergeCell ref="A21:J21"/>
    <mergeCell ref="A19:J19"/>
    <mergeCell ref="A20:J20"/>
    <mergeCell ref="A22:J22"/>
    <mergeCell ref="A38:O38"/>
    <mergeCell ref="A39:O39"/>
    <mergeCell ref="A37:O37"/>
    <mergeCell ref="A33:J33"/>
    <mergeCell ref="A34:J34"/>
    <mergeCell ref="L36:O36"/>
    <mergeCell ref="L35:O35"/>
    <mergeCell ref="N24:O24"/>
    <mergeCell ref="A32:J32"/>
    <mergeCell ref="A23:J23"/>
    <mergeCell ref="A25:J25"/>
    <mergeCell ref="A24:J24"/>
    <mergeCell ref="N23:O23"/>
    <mergeCell ref="N25:O25"/>
    <mergeCell ref="N26:O26"/>
    <mergeCell ref="A28:J28"/>
    <mergeCell ref="A30:J30"/>
  </mergeCells>
  <conditionalFormatting sqref="A37:O37">
    <cfRule type="expression" priority="7" dxfId="23" stopIfTrue="1">
      <formula>IF($P$2="No Color",TRUE,FALSE)</formula>
    </cfRule>
    <cfRule type="expression" priority="8" dxfId="24" stopIfTrue="1">
      <formula>IF($P$2="Red",TRUE,FALSE)</formula>
    </cfRule>
    <cfRule type="expression" priority="9" dxfId="25" stopIfTrue="1">
      <formula>IF($P$2="Green",TRUE,FALSE)</formula>
    </cfRule>
  </conditionalFormatting>
  <conditionalFormatting sqref="A28:J28 A15:O15 A8">
    <cfRule type="expression" priority="1" dxfId="9" stopIfTrue="1">
      <formula>IF($P$2="No Color",TRUE,FALSE)</formula>
    </cfRule>
    <cfRule type="expression" priority="2" dxfId="8" stopIfTrue="1">
      <formula>IF($P$2="Red",TRUE,FALSE)</formula>
    </cfRule>
    <cfRule type="expression" priority="3" dxfId="7" stopIfTrue="1">
      <formula>IF($P$2="Green",TRUE,FALSE)</formula>
    </cfRule>
  </conditionalFormatting>
  <conditionalFormatting sqref="A16:O26">
    <cfRule type="expression" priority="7" dxfId="3" stopIfTrue="1">
      <formula>MOD(ROW(),2)=1</formula>
    </cfRule>
  </conditionalFormatting>
  <conditionalFormatting sqref="O1">
    <cfRule type="expression" priority="11" dxfId="2" stopIfTrue="1">
      <formula>IF($P$2="No Color",TRUE,FALSE)</formula>
    </cfRule>
    <cfRule type="expression" priority="12" dxfId="1" stopIfTrue="1">
      <formula>IF($P$2="Red",TRUE,FALSE)</formula>
    </cfRule>
    <cfRule type="expression" priority="13" dxfId="0" stopIfTrue="1">
      <formula>IF($P$2="Green",TRUE,FALSE)</formula>
    </cfRule>
  </conditionalFormatting>
  <dataValidations count="2">
    <dataValidation allowBlank="1" showInputMessage="1" showErrorMessage="1" prompt="Enter the Payment Due Date, by default using 30 days from date of issue." sqref="N32 N12:O12"/>
    <dataValidation allowBlank="1" showInputMessage="1" showErrorMessage="1" prompt="Enter the amount of advance deposit when applicable." sqref="O32"/>
  </dataValidation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A1">
      <selection activeCell="F9" sqref="F9"/>
    </sheetView>
  </sheetViews>
  <sheetFormatPr defaultColWidth="9.140625" defaultRowHeight="12.75"/>
  <cols>
    <col min="1" max="3" width="9.140625" style="16" customWidth="1"/>
    <col min="4" max="5" width="11.57421875" style="16" customWidth="1"/>
    <col min="6" max="6" width="16.57421875" style="16" customWidth="1"/>
    <col min="7" max="8" width="11.57421875" style="16" customWidth="1"/>
    <col min="9" max="9" width="13.8515625" style="16" customWidth="1"/>
    <col min="10" max="10" width="9.140625" style="16" customWidth="1"/>
    <col min="11" max="11" width="6.28125" style="16" customWidth="1"/>
    <col min="12" max="12" width="13.8515625" style="16" customWidth="1"/>
    <col min="13" max="13" width="4.140625" style="16" customWidth="1"/>
    <col min="14" max="14" width="3.57421875" style="16" customWidth="1"/>
    <col min="15" max="15" width="13.28125" style="16" customWidth="1"/>
    <col min="16" max="16" width="0" style="16" hidden="1" customWidth="1"/>
    <col min="17" max="16384" width="9.140625" style="16" customWidth="1"/>
  </cols>
  <sheetData>
    <row r="1" spans="1:15" ht="30">
      <c r="A1" s="26" t="str">
        <f>IF(Settings!$E$5="Enable",Settings!$B$5,"")</f>
        <v>My Company name</v>
      </c>
      <c r="B1" s="13"/>
      <c r="C1" s="13"/>
      <c r="D1" s="59"/>
      <c r="E1" s="60"/>
      <c r="F1" s="60"/>
      <c r="G1" s="60"/>
      <c r="H1" s="60"/>
      <c r="I1" s="14"/>
      <c r="J1" s="14"/>
      <c r="K1" s="14"/>
      <c r="L1" s="14"/>
      <c r="M1" s="14"/>
      <c r="N1" s="14"/>
      <c r="O1" s="15" t="s">
        <v>0</v>
      </c>
    </row>
    <row r="2" spans="1:16" ht="15">
      <c r="A2" s="27" t="str">
        <f>IF(Settings!$E$6="Enable",Settings!$B$6,"")</f>
        <v>My company slogan</v>
      </c>
      <c r="B2" s="18"/>
      <c r="C2" s="18"/>
      <c r="D2" s="61"/>
      <c r="E2" s="61"/>
      <c r="F2" s="61"/>
      <c r="G2" s="61"/>
      <c r="H2" s="61"/>
      <c r="P2" s="17" t="str">
        <f>Settings!$B$33</f>
        <v>Blue</v>
      </c>
    </row>
    <row r="3" spans="1:8" ht="7.5" customHeight="1">
      <c r="A3" s="18"/>
      <c r="B3" s="18"/>
      <c r="C3" s="18"/>
      <c r="D3" s="61"/>
      <c r="E3" s="61"/>
      <c r="F3" s="61"/>
      <c r="G3" s="61"/>
      <c r="H3" s="61"/>
    </row>
    <row r="4" spans="1:8" ht="18" customHeight="1">
      <c r="A4" s="18"/>
      <c r="B4" s="18"/>
      <c r="C4" s="18"/>
      <c r="D4" s="61"/>
      <c r="E4" s="61"/>
      <c r="F4" s="61"/>
      <c r="G4" s="61"/>
      <c r="H4" s="61"/>
    </row>
    <row r="5" spans="1:8" ht="18" customHeight="1">
      <c r="A5" s="18"/>
      <c r="B5" s="18"/>
      <c r="C5" s="18"/>
      <c r="D5" s="61"/>
      <c r="E5" s="61"/>
      <c r="F5" s="61"/>
      <c r="G5" s="61"/>
      <c r="H5" s="61"/>
    </row>
    <row r="6" spans="1:8" ht="18" customHeight="1">
      <c r="A6" s="20"/>
      <c r="B6" s="20"/>
      <c r="C6" s="20"/>
      <c r="D6" s="61"/>
      <c r="E6" s="61"/>
      <c r="F6" s="61"/>
      <c r="G6" s="61"/>
      <c r="H6" s="61"/>
    </row>
    <row r="7" spans="1:3" ht="7.5" customHeight="1">
      <c r="A7" s="23"/>
      <c r="B7" s="23"/>
      <c r="C7" s="23"/>
    </row>
    <row r="8" spans="1:15" ht="18" customHeight="1">
      <c r="A8" s="170" t="s">
        <v>29</v>
      </c>
      <c r="B8" s="170"/>
      <c r="C8" s="170"/>
      <c r="D8" s="170"/>
      <c r="K8" s="82" t="s">
        <v>11</v>
      </c>
      <c r="L8" s="41"/>
      <c r="M8" s="41"/>
      <c r="N8" s="120">
        <f ca="1">TODAY()</f>
        <v>41522</v>
      </c>
      <c r="O8" s="121"/>
    </row>
    <row r="9" spans="1:15" ht="18" customHeight="1">
      <c r="A9" s="190" t="s">
        <v>1</v>
      </c>
      <c r="B9" s="190"/>
      <c r="C9" s="190"/>
      <c r="D9" s="190"/>
      <c r="K9" s="82" t="s">
        <v>12</v>
      </c>
      <c r="L9" s="41"/>
      <c r="M9" s="41"/>
      <c r="N9" s="122" t="s">
        <v>13</v>
      </c>
      <c r="O9" s="123"/>
    </row>
    <row r="10" spans="1:15" ht="18" customHeight="1">
      <c r="A10" s="190" t="s">
        <v>2</v>
      </c>
      <c r="B10" s="190"/>
      <c r="C10" s="190"/>
      <c r="D10" s="190"/>
      <c r="K10" s="82" t="s">
        <v>14</v>
      </c>
      <c r="L10" s="41"/>
      <c r="M10" s="41"/>
      <c r="N10" s="122" t="s">
        <v>15</v>
      </c>
      <c r="O10" s="123"/>
    </row>
    <row r="11" spans="1:15" ht="18" customHeight="1">
      <c r="A11" s="190" t="s">
        <v>3</v>
      </c>
      <c r="B11" s="190"/>
      <c r="C11" s="190"/>
      <c r="D11" s="190"/>
      <c r="K11" s="82" t="s">
        <v>25</v>
      </c>
      <c r="L11" s="41"/>
      <c r="M11" s="41"/>
      <c r="N11" s="122" t="s">
        <v>26</v>
      </c>
      <c r="O11" s="123"/>
    </row>
    <row r="12" spans="1:15" ht="18" customHeight="1">
      <c r="A12" s="190" t="s">
        <v>4</v>
      </c>
      <c r="B12" s="190"/>
      <c r="C12" s="190"/>
      <c r="D12" s="190"/>
      <c r="E12" s="62"/>
      <c r="F12" s="62"/>
      <c r="K12" s="83" t="s">
        <v>66</v>
      </c>
      <c r="L12" s="32"/>
      <c r="M12" s="32"/>
      <c r="N12" s="120">
        <f>N8+30</f>
        <v>41552</v>
      </c>
      <c r="O12" s="121"/>
    </row>
    <row r="13" spans="1:11" ht="18" customHeight="1">
      <c r="A13" s="190" t="s">
        <v>5</v>
      </c>
      <c r="B13" s="190"/>
      <c r="C13" s="190"/>
      <c r="D13" s="190"/>
      <c r="E13" s="90"/>
      <c r="F13" s="91"/>
      <c r="G13" s="92"/>
      <c r="H13" s="92"/>
      <c r="I13" s="92"/>
      <c r="J13" s="92"/>
      <c r="K13" s="129"/>
    </row>
    <row r="14" spans="1:15" ht="4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8" customHeight="1">
      <c r="A15" s="171" t="s">
        <v>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88" t="s">
        <v>22</v>
      </c>
      <c r="L15" s="88" t="s">
        <v>7</v>
      </c>
      <c r="M15" s="88" t="str">
        <f>IF(Settings!B27="Sales Tax","Tax","VAT")</f>
        <v>Tax</v>
      </c>
      <c r="N15" s="172" t="s">
        <v>8</v>
      </c>
      <c r="O15" s="172"/>
    </row>
    <row r="16" spans="1:22" ht="12.75" customHeight="1">
      <c r="A16" s="197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95">
        <v>15</v>
      </c>
      <c r="L16" s="96">
        <v>150</v>
      </c>
      <c r="M16" s="118" t="s">
        <v>115</v>
      </c>
      <c r="N16" s="198">
        <f aca="true" t="shared" si="0" ref="N16:N26">IF(ISBLANK(A16),"",SUM(K16*L16))</f>
        <v>2250</v>
      </c>
      <c r="O16" s="198"/>
      <c r="R16" s="99" t="s">
        <v>72</v>
      </c>
      <c r="S16" s="99"/>
      <c r="T16" s="99"/>
      <c r="U16" s="99"/>
      <c r="V16" s="99"/>
    </row>
    <row r="17" spans="1:22" ht="12.75" customHeight="1">
      <c r="A17" s="197" t="s">
        <v>24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95">
        <v>2</v>
      </c>
      <c r="L17" s="96">
        <v>250</v>
      </c>
      <c r="M17" s="118"/>
      <c r="N17" s="198">
        <f t="shared" si="0"/>
        <v>500</v>
      </c>
      <c r="O17" s="198"/>
      <c r="R17" s="155" t="s">
        <v>73</v>
      </c>
      <c r="S17" s="155"/>
      <c r="T17" s="155"/>
      <c r="U17" s="155"/>
      <c r="V17" s="155"/>
    </row>
    <row r="18" spans="1:22" ht="12.7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95"/>
      <c r="L18" s="96"/>
      <c r="M18" s="118"/>
      <c r="N18" s="198">
        <f t="shared" si="0"/>
      </c>
      <c r="O18" s="198"/>
      <c r="R18" s="158"/>
      <c r="S18" s="158"/>
      <c r="T18" s="158"/>
      <c r="U18" s="158"/>
      <c r="V18" s="158"/>
    </row>
    <row r="19" spans="1:22" ht="12.7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95"/>
      <c r="L19" s="96"/>
      <c r="M19" s="118"/>
      <c r="N19" s="198">
        <f t="shared" si="0"/>
      </c>
      <c r="O19" s="198"/>
      <c r="R19" s="158"/>
      <c r="S19" s="158"/>
      <c r="T19" s="158"/>
      <c r="U19" s="158"/>
      <c r="V19" s="158"/>
    </row>
    <row r="20" spans="1:22" ht="12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95"/>
      <c r="L20" s="96"/>
      <c r="M20" s="118"/>
      <c r="N20" s="198">
        <f t="shared" si="0"/>
      </c>
      <c r="O20" s="198"/>
      <c r="R20" s="158"/>
      <c r="S20" s="158"/>
      <c r="T20" s="158"/>
      <c r="U20" s="158"/>
      <c r="V20" s="158"/>
    </row>
    <row r="21" spans="1:22" ht="12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95"/>
      <c r="L21" s="96"/>
      <c r="M21" s="118"/>
      <c r="N21" s="198">
        <f t="shared" si="0"/>
      </c>
      <c r="O21" s="198"/>
      <c r="R21" s="158"/>
      <c r="S21" s="158"/>
      <c r="T21" s="158"/>
      <c r="U21" s="158"/>
      <c r="V21" s="158"/>
    </row>
    <row r="22" spans="1:22" ht="12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95"/>
      <c r="L22" s="96"/>
      <c r="M22" s="118"/>
      <c r="N22" s="198">
        <f t="shared" si="0"/>
      </c>
      <c r="O22" s="198"/>
      <c r="R22" s="158"/>
      <c r="S22" s="158"/>
      <c r="T22" s="158"/>
      <c r="U22" s="158"/>
      <c r="V22" s="158"/>
    </row>
    <row r="23" spans="1:15" ht="12.7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95"/>
      <c r="L23" s="96"/>
      <c r="M23" s="118"/>
      <c r="N23" s="198">
        <f t="shared" si="0"/>
      </c>
      <c r="O23" s="198"/>
    </row>
    <row r="24" spans="1:15" ht="12.7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95"/>
      <c r="L24" s="96"/>
      <c r="M24" s="118"/>
      <c r="N24" s="198">
        <f>IF(ISBLANK(A24),"",SUM(K24*L24))</f>
      </c>
      <c r="O24" s="198"/>
    </row>
    <row r="25" spans="1:18" ht="12.7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95"/>
      <c r="L25" s="96"/>
      <c r="M25" s="118"/>
      <c r="N25" s="198">
        <f t="shared" si="0"/>
      </c>
      <c r="O25" s="198"/>
      <c r="R25" s="41" t="s">
        <v>116</v>
      </c>
    </row>
    <row r="26" spans="1:15" ht="12.7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97"/>
      <c r="L26" s="98"/>
      <c r="M26" s="119"/>
      <c r="N26" s="200">
        <f t="shared" si="0"/>
      </c>
      <c r="O26" s="200"/>
    </row>
    <row r="27" spans="1:10" s="24" customFormat="1" ht="12.7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8" s="24" customFormat="1" ht="18" customHeight="1">
      <c r="A28" s="199" t="s">
        <v>27</v>
      </c>
      <c r="B28" s="199"/>
      <c r="C28" s="199"/>
      <c r="D28" s="199"/>
      <c r="E28" s="199"/>
      <c r="F28" s="199"/>
      <c r="G28" s="199"/>
      <c r="H28" s="199"/>
      <c r="I28" s="199"/>
      <c r="J28" s="199"/>
      <c r="L28" s="67" t="s">
        <v>9</v>
      </c>
      <c r="M28" s="67"/>
      <c r="N28" s="72" t="str">
        <f>IF(ISBLANK($O28),"",Settings!$B$29)</f>
        <v>$</v>
      </c>
      <c r="O28" s="70">
        <f>SUM(N16:N26)</f>
        <v>2750</v>
      </c>
      <c r="Q28" s="89" t="s">
        <v>68</v>
      </c>
      <c r="R28" s="41" t="s">
        <v>69</v>
      </c>
    </row>
    <row r="29" spans="1:18" s="24" customFormat="1" ht="18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L29" s="31" t="s">
        <v>114</v>
      </c>
      <c r="M29" s="31"/>
      <c r="N29" s="72" t="str">
        <f>IF(ISBLANK($O29),"",Settings!$B$29)</f>
        <v>$</v>
      </c>
      <c r="O29" s="50">
        <f>SUMIF(M12:M26,"x",N12:N26)</f>
        <v>2250</v>
      </c>
      <c r="Q29" s="89"/>
      <c r="R29" s="41"/>
    </row>
    <row r="30" spans="1:18" s="24" customFormat="1" ht="18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L30" s="67" t="str">
        <f>Settings!$B$27&amp;" Rate"</f>
        <v>Sales Tax Rate</v>
      </c>
      <c r="M30" s="67"/>
      <c r="N30" s="192">
        <v>0.1</v>
      </c>
      <c r="O30" s="193"/>
      <c r="Q30" s="89" t="s">
        <v>68</v>
      </c>
      <c r="R30" s="41" t="s">
        <v>70</v>
      </c>
    </row>
    <row r="31" spans="1:18" s="24" customFormat="1" ht="18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L31" s="67" t="str">
        <f>Settings!$B$27</f>
        <v>Sales Tax</v>
      </c>
      <c r="M31" s="67"/>
      <c r="N31" s="72" t="str">
        <f>IF(ISBLANK($O31),"",Settings!$B$29)</f>
        <v>$</v>
      </c>
      <c r="O31" s="71">
        <f>SUM(O29*N30)</f>
        <v>225</v>
      </c>
      <c r="Q31" s="41"/>
      <c r="R31" s="41"/>
    </row>
    <row r="32" spans="1:18" s="24" customFormat="1" ht="18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L32" s="130" t="s">
        <v>117</v>
      </c>
      <c r="M32" s="35"/>
      <c r="N32" s="128" t="str">
        <f>IF(ISBLANK($L32),"",Settings!$B$29)</f>
        <v>$</v>
      </c>
      <c r="O32" s="127">
        <v>200</v>
      </c>
      <c r="P32" s="69"/>
      <c r="Q32" s="89" t="s">
        <v>68</v>
      </c>
      <c r="R32" s="41" t="s">
        <v>118</v>
      </c>
    </row>
    <row r="33" spans="1:18" s="24" customFormat="1" ht="18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L33" s="77" t="s">
        <v>65</v>
      </c>
      <c r="M33" s="67"/>
      <c r="N33" s="78" t="str">
        <f>IF(ISBLANK($O33),"",Settings!$B$29)</f>
        <v>$</v>
      </c>
      <c r="O33" s="79">
        <v>0</v>
      </c>
      <c r="Q33" s="89" t="s">
        <v>68</v>
      </c>
      <c r="R33" s="41" t="s">
        <v>71</v>
      </c>
    </row>
    <row r="34" spans="1:15" ht="18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40"/>
      <c r="L34" s="81" t="s">
        <v>10</v>
      </c>
      <c r="M34" s="81"/>
      <c r="N34" s="114" t="str">
        <f>IF(ISBLANK($O34),"",Settings!$B$29)</f>
        <v>$</v>
      </c>
      <c r="O34" s="80">
        <f>O28+O31-O33-O32</f>
        <v>2775</v>
      </c>
    </row>
    <row r="35" spans="11:15" ht="12.75">
      <c r="K35" s="93"/>
      <c r="L35" s="189" t="s">
        <v>67</v>
      </c>
      <c r="M35" s="189"/>
      <c r="N35" s="189"/>
      <c r="O35" s="189"/>
    </row>
    <row r="36" spans="1:15" s="41" customFormat="1" ht="18" customHeight="1">
      <c r="A36" s="13" t="s">
        <v>16</v>
      </c>
      <c r="K36" s="94"/>
      <c r="L36" s="188" t="str">
        <f>Settings!$B$5</f>
        <v>My Company name</v>
      </c>
      <c r="M36" s="188"/>
      <c r="N36" s="188"/>
      <c r="O36" s="188"/>
    </row>
    <row r="37" spans="1:15" ht="18" customHeight="1">
      <c r="A37" s="18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8" customHeight="1">
      <c r="A38" s="14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18" customHeight="1">
      <c r="A39" s="14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</sheetData>
  <sheetProtection/>
  <protectedRanges>
    <protectedRange sqref="A38:O39" name="Address"/>
    <protectedRange sqref="A16:M26" name="Description"/>
    <protectedRange sqref="E13:J13" name="Salesperson"/>
    <protectedRange sqref="A9:C13" name="Customer"/>
    <protectedRange sqref="O30" name="Tax_1"/>
    <protectedRange sqref="A1" name="Logo_2"/>
  </protectedRanges>
  <mergeCells count="49">
    <mergeCell ref="R17:V22"/>
    <mergeCell ref="A26:J26"/>
    <mergeCell ref="A38:O38"/>
    <mergeCell ref="A21:J21"/>
    <mergeCell ref="A22:J22"/>
    <mergeCell ref="A23:J23"/>
    <mergeCell ref="A25:J25"/>
    <mergeCell ref="N21:O21"/>
    <mergeCell ref="N19:O19"/>
    <mergeCell ref="N20:O20"/>
    <mergeCell ref="A39:O39"/>
    <mergeCell ref="A37:O37"/>
    <mergeCell ref="A33:J33"/>
    <mergeCell ref="A34:J34"/>
    <mergeCell ref="L35:O35"/>
    <mergeCell ref="L36:O36"/>
    <mergeCell ref="A8:D8"/>
    <mergeCell ref="A9:D9"/>
    <mergeCell ref="A10:D10"/>
    <mergeCell ref="A11:D11"/>
    <mergeCell ref="A12:D12"/>
    <mergeCell ref="A13:D13"/>
    <mergeCell ref="A19:J19"/>
    <mergeCell ref="A20:J20"/>
    <mergeCell ref="A15:J15"/>
    <mergeCell ref="A16:J16"/>
    <mergeCell ref="A17:J17"/>
    <mergeCell ref="A18:J18"/>
    <mergeCell ref="N23:O23"/>
    <mergeCell ref="N25:O25"/>
    <mergeCell ref="N26:O26"/>
    <mergeCell ref="N15:O15"/>
    <mergeCell ref="N16:O16"/>
    <mergeCell ref="N17:O17"/>
    <mergeCell ref="N18:O18"/>
    <mergeCell ref="N8:O8"/>
    <mergeCell ref="N9:O9"/>
    <mergeCell ref="N10:O10"/>
    <mergeCell ref="N11:O11"/>
    <mergeCell ref="A32:J32"/>
    <mergeCell ref="A24:J24"/>
    <mergeCell ref="N24:O24"/>
    <mergeCell ref="N12:O12"/>
    <mergeCell ref="A28:J28"/>
    <mergeCell ref="A30:J30"/>
    <mergeCell ref="A31:J31"/>
    <mergeCell ref="N30:O30"/>
    <mergeCell ref="A29:J29"/>
    <mergeCell ref="N22:O22"/>
  </mergeCells>
  <conditionalFormatting sqref="A37:O37">
    <cfRule type="expression" priority="1" dxfId="23" stopIfTrue="1">
      <formula>IF($P$2="No Color",TRUE,FALSE)</formula>
    </cfRule>
    <cfRule type="expression" priority="2" dxfId="24" stopIfTrue="1">
      <formula>IF($P$2="Red",TRUE,FALSE)</formula>
    </cfRule>
    <cfRule type="expression" priority="3" dxfId="25" stopIfTrue="1">
      <formula>IF($P$2="Green",TRUE,FALSE)</formula>
    </cfRule>
  </conditionalFormatting>
  <conditionalFormatting sqref="A28:J28 A15:O15">
    <cfRule type="expression" priority="4" dxfId="26" stopIfTrue="1">
      <formula>IF($P$2="No Color",TRUE,FALSE)</formula>
    </cfRule>
    <cfRule type="expression" priority="5" dxfId="27" stopIfTrue="1">
      <formula>IF($P$2="Red",TRUE,FALSE)</formula>
    </cfRule>
    <cfRule type="expression" priority="6" dxfId="28" stopIfTrue="1">
      <formula>IF($P$2="Green",TRUE,FALSE)</formula>
    </cfRule>
  </conditionalFormatting>
  <conditionalFormatting sqref="A26:O26">
    <cfRule type="expression" priority="7" dxfId="35" stopIfTrue="1">
      <formula>IF($P$2="No Color",TRUE,FALSE)</formula>
    </cfRule>
    <cfRule type="expression" priority="8" dxfId="36" stopIfTrue="1">
      <formula>IF($P$2="Red",TRUE,FALSE)</formula>
    </cfRule>
    <cfRule type="expression" priority="9" dxfId="31" stopIfTrue="1">
      <formula>IF($P$2="Green",TRUE,FALSE)</formula>
    </cfRule>
  </conditionalFormatting>
  <conditionalFormatting sqref="A29:J33">
    <cfRule type="expression" priority="10" dxfId="41" stopIfTrue="1">
      <formula>IF($P$2="No Color",TRUE,FALSE)</formula>
    </cfRule>
    <cfRule type="expression" priority="11" dxfId="44" stopIfTrue="1">
      <formula>IF($P$2="Red",TRUE,FALSE)</formula>
    </cfRule>
    <cfRule type="expression" priority="12" dxfId="45" stopIfTrue="1">
      <formula>IF($P$2="Green",TRUE,FALSE)</formula>
    </cfRule>
  </conditionalFormatting>
  <conditionalFormatting sqref="A34:J34">
    <cfRule type="expression" priority="13" dxfId="35" stopIfTrue="1">
      <formula>IF($P$2="No Color",TRUE,FALSE)</formula>
    </cfRule>
    <cfRule type="expression" priority="14" dxfId="46" stopIfTrue="1">
      <formula>IF($P$2="Red",TRUE,FALSE)</formula>
    </cfRule>
    <cfRule type="expression" priority="15" dxfId="47" stopIfTrue="1">
      <formula>IF($P$2="Green",TRUE,FALSE)</formula>
    </cfRule>
  </conditionalFormatting>
  <conditionalFormatting sqref="O1">
    <cfRule type="expression" priority="16" dxfId="2" stopIfTrue="1">
      <formula>IF($P$2="No Color",TRUE,FALSE)</formula>
    </cfRule>
    <cfRule type="expression" priority="17" dxfId="1" stopIfTrue="1">
      <formula>IF($P$2="Red",TRUE,FALSE)</formula>
    </cfRule>
    <cfRule type="expression" priority="18" dxfId="0" stopIfTrue="1">
      <formula>IF($P$2="Green",TRUE,FALSE)</formula>
    </cfRule>
  </conditionalFormatting>
  <conditionalFormatting sqref="A8:D8">
    <cfRule type="expression" priority="19" dxfId="38" stopIfTrue="1">
      <formula>IF($P$2="No Color",TRUE,FALSE)</formula>
    </cfRule>
    <cfRule type="expression" priority="20" dxfId="39" stopIfTrue="1">
      <formula>IF($P$2="Red",TRUE,FALSE)</formula>
    </cfRule>
    <cfRule type="expression" priority="21" dxfId="40" stopIfTrue="1">
      <formula>IF($P$2="Green",TRUE,FALSE)</formula>
    </cfRule>
  </conditionalFormatting>
  <conditionalFormatting sqref="A16:O25">
    <cfRule type="expression" priority="22" dxfId="41" stopIfTrue="1">
      <formula>IF($P$2="No Color",TRUE,FALSE)</formula>
    </cfRule>
    <cfRule type="expression" priority="23" dxfId="42" stopIfTrue="1">
      <formula>IF($P$2="Red",TRUE,FALSE)</formula>
    </cfRule>
    <cfRule type="expression" priority="24" dxfId="34" stopIfTrue="1">
      <formula>IF($P$2="Green",TRUE,FALSE)</formula>
    </cfRule>
  </conditionalFormatting>
  <dataValidations count="2">
    <dataValidation allowBlank="1" showInputMessage="1" showErrorMessage="1" prompt="Enter the Payment Due Date, by default using 30 days from date of issue." sqref="N12:O12 N32"/>
    <dataValidation allowBlank="1" showInputMessage="1" showErrorMessage="1" prompt="Enter the amount of advance deposit when applicable." sqref="O32"/>
  </dataValidation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O36" sqref="O36"/>
    </sheetView>
  </sheetViews>
  <sheetFormatPr defaultColWidth="9.140625" defaultRowHeight="12.75"/>
  <cols>
    <col min="1" max="8" width="9.140625" style="102" customWidth="1"/>
    <col min="9" max="9" width="35.421875" style="102" customWidth="1"/>
    <col min="10" max="16384" width="9.140625" style="102" customWidth="1"/>
  </cols>
  <sheetData>
    <row r="1" spans="1:21" ht="30" customHeight="1">
      <c r="A1" s="207" t="s">
        <v>74</v>
      </c>
      <c r="B1" s="207"/>
      <c r="C1" s="207"/>
      <c r="D1" s="207"/>
      <c r="E1" s="207"/>
      <c r="F1" s="207"/>
      <c r="G1" s="207"/>
      <c r="H1" s="207"/>
      <c r="I1" s="207"/>
      <c r="J1" s="100"/>
      <c r="K1" s="100"/>
      <c r="L1" s="100"/>
      <c r="M1" s="101"/>
      <c r="N1" s="101"/>
      <c r="O1" s="101"/>
      <c r="P1" s="101"/>
      <c r="Q1" s="101"/>
      <c r="T1" s="103"/>
      <c r="U1" s="103"/>
    </row>
    <row r="2" spans="1:12" ht="12.75">
      <c r="A2" s="104"/>
      <c r="B2" s="104"/>
      <c r="C2" s="104"/>
      <c r="D2" s="104"/>
      <c r="E2" s="104"/>
      <c r="F2" s="104"/>
      <c r="G2" s="104"/>
      <c r="H2" s="104"/>
      <c r="I2" s="105"/>
      <c r="J2" s="104"/>
      <c r="K2" s="104"/>
      <c r="L2" s="104"/>
    </row>
    <row r="3" spans="1:9" ht="12.75">
      <c r="A3" s="106"/>
      <c r="B3" s="106"/>
      <c r="I3" s="107" t="s">
        <v>75</v>
      </c>
    </row>
    <row r="4" ht="4.5" customHeight="1"/>
    <row r="5" spans="1:9" ht="15">
      <c r="A5" s="205" t="s">
        <v>17</v>
      </c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08" t="s">
        <v>76</v>
      </c>
      <c r="B6" s="208"/>
      <c r="C6" s="208"/>
      <c r="D6" s="208"/>
      <c r="E6" s="208"/>
      <c r="F6" s="208"/>
      <c r="G6" s="208"/>
      <c r="H6" s="208"/>
      <c r="I6" s="208"/>
    </row>
    <row r="7" spans="1:9" ht="12.75">
      <c r="A7" s="204" t="s">
        <v>77</v>
      </c>
      <c r="B7" s="204"/>
      <c r="C7" s="204"/>
      <c r="D7" s="204"/>
      <c r="E7" s="204"/>
      <c r="F7" s="204"/>
      <c r="G7" s="204"/>
      <c r="H7" s="204"/>
      <c r="I7" s="204"/>
    </row>
    <row r="8" spans="1:9" ht="12.75">
      <c r="A8" s="108" t="s">
        <v>78</v>
      </c>
      <c r="B8" s="108"/>
      <c r="C8" s="108"/>
      <c r="D8" s="108"/>
      <c r="E8" s="108"/>
      <c r="F8" s="108"/>
      <c r="G8" s="108"/>
      <c r="H8" s="108"/>
      <c r="I8" s="108"/>
    </row>
    <row r="9" spans="1:9" ht="12.75">
      <c r="A9" s="204"/>
      <c r="B9" s="204"/>
      <c r="C9" s="204"/>
      <c r="D9" s="204"/>
      <c r="E9" s="204"/>
      <c r="F9" s="204"/>
      <c r="G9" s="204"/>
      <c r="H9" s="204"/>
      <c r="I9" s="204"/>
    </row>
    <row r="10" spans="1:9" ht="12.75">
      <c r="A10" s="204" t="s">
        <v>79</v>
      </c>
      <c r="B10" s="204"/>
      <c r="C10" s="204"/>
      <c r="D10" s="204"/>
      <c r="E10" s="204"/>
      <c r="F10" s="204"/>
      <c r="G10" s="204"/>
      <c r="H10" s="204"/>
      <c r="I10" s="204"/>
    </row>
    <row r="11" spans="1:9" ht="12.75">
      <c r="A11" s="204" t="s">
        <v>80</v>
      </c>
      <c r="B11" s="204"/>
      <c r="C11" s="204"/>
      <c r="D11" s="204"/>
      <c r="E11" s="204"/>
      <c r="F11" s="204"/>
      <c r="G11" s="204"/>
      <c r="H11" s="204"/>
      <c r="I11" s="204"/>
    </row>
    <row r="12" spans="1:9" ht="12.7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5">
      <c r="A13" s="205" t="s">
        <v>18</v>
      </c>
      <c r="B13" s="205"/>
      <c r="C13" s="205"/>
      <c r="D13" s="205"/>
      <c r="E13" s="205"/>
      <c r="F13" s="205"/>
      <c r="G13" s="205"/>
      <c r="H13" s="205"/>
      <c r="I13" s="205"/>
    </row>
    <row r="14" spans="1:9" ht="12.75">
      <c r="A14" s="204" t="s">
        <v>19</v>
      </c>
      <c r="B14" s="204"/>
      <c r="C14" s="204"/>
      <c r="D14" s="204"/>
      <c r="E14" s="204"/>
      <c r="F14" s="204"/>
      <c r="G14" s="204"/>
      <c r="H14" s="204"/>
      <c r="I14" s="204"/>
    </row>
    <row r="15" spans="1:9" ht="12.75">
      <c r="A15" s="204" t="s">
        <v>20</v>
      </c>
      <c r="B15" s="204"/>
      <c r="C15" s="204"/>
      <c r="D15" s="204"/>
      <c r="E15" s="204"/>
      <c r="F15" s="204"/>
      <c r="G15" s="204"/>
      <c r="H15" s="204"/>
      <c r="I15" s="204"/>
    </row>
    <row r="16" spans="1:9" ht="12.7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205" t="s">
        <v>21</v>
      </c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204" t="s">
        <v>81</v>
      </c>
      <c r="B18" s="204"/>
      <c r="C18" s="204"/>
      <c r="D18" s="204"/>
      <c r="E18" s="204"/>
      <c r="F18" s="204"/>
      <c r="G18" s="204"/>
      <c r="H18" s="204"/>
      <c r="I18" s="204"/>
    </row>
    <row r="19" spans="1:9" ht="12.75">
      <c r="A19" s="109" t="s">
        <v>82</v>
      </c>
      <c r="B19" s="108"/>
      <c r="C19" s="108"/>
      <c r="D19" s="108"/>
      <c r="E19" s="108"/>
      <c r="F19" s="108"/>
      <c r="G19" s="108"/>
      <c r="H19" s="108"/>
      <c r="I19" s="108"/>
    </row>
    <row r="20" spans="1:9" ht="12.75">
      <c r="A20" s="204" t="s">
        <v>83</v>
      </c>
      <c r="B20" s="204"/>
      <c r="C20" s="204"/>
      <c r="D20" s="204"/>
      <c r="E20" s="204"/>
      <c r="F20" s="204"/>
      <c r="G20" s="204"/>
      <c r="H20" s="204"/>
      <c r="I20" s="204"/>
    </row>
    <row r="21" spans="1:9" ht="12.75">
      <c r="A21" s="204" t="s">
        <v>84</v>
      </c>
      <c r="B21" s="204"/>
      <c r="C21" s="204"/>
      <c r="D21" s="204"/>
      <c r="E21" s="204"/>
      <c r="F21" s="204"/>
      <c r="G21" s="204"/>
      <c r="H21" s="204"/>
      <c r="I21" s="204"/>
    </row>
    <row r="22" spans="1:9" ht="12.75">
      <c r="A22" s="204" t="s">
        <v>85</v>
      </c>
      <c r="B22" s="204"/>
      <c r="C22" s="204"/>
      <c r="D22" s="204"/>
      <c r="E22" s="204"/>
      <c r="F22" s="204"/>
      <c r="G22" s="204"/>
      <c r="H22" s="204"/>
      <c r="I22" s="204"/>
    </row>
    <row r="23" spans="1:9" ht="15">
      <c r="A23" s="206" t="s">
        <v>86</v>
      </c>
      <c r="B23" s="206"/>
      <c r="C23" s="206"/>
      <c r="D23" s="206"/>
      <c r="E23" s="206"/>
      <c r="F23" s="206"/>
      <c r="G23" s="206"/>
      <c r="H23" s="206"/>
      <c r="I23" s="206"/>
    </row>
    <row r="24" spans="1:9" ht="15">
      <c r="A24" s="206" t="s">
        <v>87</v>
      </c>
      <c r="B24" s="206"/>
      <c r="C24" s="206"/>
      <c r="D24" s="206"/>
      <c r="E24" s="206"/>
      <c r="F24" s="206"/>
      <c r="G24" s="206"/>
      <c r="H24" s="206"/>
      <c r="I24" s="206"/>
    </row>
    <row r="25" spans="1:9" ht="15">
      <c r="A25" s="110" t="s">
        <v>88</v>
      </c>
      <c r="B25" s="110"/>
      <c r="C25" s="110"/>
      <c r="D25" s="110"/>
      <c r="E25" s="110"/>
      <c r="F25" s="110"/>
      <c r="G25" s="110"/>
      <c r="H25" s="110"/>
      <c r="I25" s="110"/>
    </row>
    <row r="26" spans="1:9" ht="15">
      <c r="A26" s="110" t="s">
        <v>89</v>
      </c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0" t="s">
        <v>90</v>
      </c>
      <c r="B27" s="110"/>
      <c r="C27" s="110"/>
      <c r="D27" s="110"/>
      <c r="E27" s="110"/>
      <c r="F27" s="110"/>
      <c r="G27" s="110"/>
      <c r="H27" s="110"/>
      <c r="I27" s="110"/>
    </row>
    <row r="28" spans="1:9" ht="12.7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ht="15">
      <c r="A29" s="205" t="s">
        <v>91</v>
      </c>
      <c r="B29" s="205"/>
      <c r="C29" s="205"/>
      <c r="D29" s="205"/>
      <c r="E29" s="205"/>
      <c r="F29" s="205"/>
      <c r="G29" s="205"/>
      <c r="H29" s="205"/>
      <c r="I29" s="205"/>
    </row>
    <row r="30" spans="1:9" ht="15" customHeight="1">
      <c r="A30" s="203" t="s">
        <v>92</v>
      </c>
      <c r="B30" s="203"/>
      <c r="C30" s="203"/>
      <c r="D30" s="203"/>
      <c r="E30" s="203"/>
      <c r="F30" s="203"/>
      <c r="G30" s="203"/>
      <c r="H30" s="203"/>
      <c r="I30" s="203"/>
    </row>
    <row r="31" spans="1:9" ht="15" customHeight="1">
      <c r="A31" s="203" t="s">
        <v>93</v>
      </c>
      <c r="B31" s="203"/>
      <c r="C31" s="203"/>
      <c r="D31" s="203"/>
      <c r="E31" s="203"/>
      <c r="F31" s="203"/>
      <c r="G31" s="203"/>
      <c r="H31" s="203"/>
      <c r="I31" s="203"/>
    </row>
    <row r="32" spans="1:9" ht="12.75">
      <c r="A32" s="203" t="s">
        <v>94</v>
      </c>
      <c r="B32" s="204"/>
      <c r="C32" s="204"/>
      <c r="D32" s="204"/>
      <c r="E32" s="204"/>
      <c r="F32" s="204"/>
      <c r="G32" s="204"/>
      <c r="H32" s="204"/>
      <c r="I32" s="204"/>
    </row>
    <row r="33" spans="1:9" ht="12.75">
      <c r="A33" s="203" t="s">
        <v>95</v>
      </c>
      <c r="B33" s="203"/>
      <c r="C33" s="203"/>
      <c r="D33" s="203"/>
      <c r="E33" s="203"/>
      <c r="F33" s="203"/>
      <c r="G33" s="203"/>
      <c r="H33" s="203"/>
      <c r="I33" s="203"/>
    </row>
    <row r="34" spans="1:9" ht="12.7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ht="15">
      <c r="A35" s="205" t="s">
        <v>96</v>
      </c>
      <c r="B35" s="205"/>
      <c r="C35" s="205"/>
      <c r="D35" s="205"/>
      <c r="E35" s="205"/>
      <c r="F35" s="205"/>
      <c r="G35" s="205"/>
      <c r="H35" s="205"/>
      <c r="I35" s="205"/>
    </row>
    <row r="36" spans="1:9" ht="15">
      <c r="A36" s="204" t="s">
        <v>97</v>
      </c>
      <c r="B36" s="204"/>
      <c r="C36" s="204"/>
      <c r="D36" s="204"/>
      <c r="E36" s="204"/>
      <c r="F36" s="204"/>
      <c r="G36" s="204"/>
      <c r="H36" s="204"/>
      <c r="I36" s="204"/>
    </row>
    <row r="37" spans="1:9" ht="12.75">
      <c r="A37" s="204" t="s">
        <v>98</v>
      </c>
      <c r="B37" s="204"/>
      <c r="C37" s="204"/>
      <c r="D37" s="204"/>
      <c r="E37" s="204"/>
      <c r="F37" s="204"/>
      <c r="G37" s="204"/>
      <c r="H37" s="204"/>
      <c r="I37" s="204"/>
    </row>
    <row r="38" spans="1:9" ht="12.75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15">
      <c r="A39" s="205" t="s">
        <v>99</v>
      </c>
      <c r="B39" s="205"/>
      <c r="C39" s="205"/>
      <c r="D39" s="205"/>
      <c r="E39" s="205"/>
      <c r="F39" s="205"/>
      <c r="G39" s="205"/>
      <c r="H39" s="205"/>
      <c r="I39" s="205"/>
    </row>
    <row r="40" spans="1:9" ht="12.75">
      <c r="A40" s="204" t="s">
        <v>100</v>
      </c>
      <c r="B40" s="204"/>
      <c r="C40" s="204"/>
      <c r="D40" s="204"/>
      <c r="E40" s="204"/>
      <c r="F40" s="204"/>
      <c r="G40" s="204"/>
      <c r="H40" s="204"/>
      <c r="I40" s="204"/>
    </row>
    <row r="41" spans="1:9" ht="12.75">
      <c r="A41" s="204" t="s">
        <v>101</v>
      </c>
      <c r="B41" s="204"/>
      <c r="C41" s="204"/>
      <c r="D41" s="204"/>
      <c r="E41" s="204"/>
      <c r="F41" s="204"/>
      <c r="G41" s="204"/>
      <c r="H41" s="204"/>
      <c r="I41" s="204"/>
    </row>
    <row r="42" spans="1:9" ht="12.75">
      <c r="A42" s="204" t="s">
        <v>102</v>
      </c>
      <c r="B42" s="204"/>
      <c r="C42" s="204"/>
      <c r="D42" s="204"/>
      <c r="E42" s="204"/>
      <c r="F42" s="204"/>
      <c r="G42" s="204"/>
      <c r="H42" s="204"/>
      <c r="I42" s="204"/>
    </row>
    <row r="43" spans="1:9" ht="12.75">
      <c r="A43" s="204" t="s">
        <v>103</v>
      </c>
      <c r="B43" s="204"/>
      <c r="C43" s="204"/>
      <c r="D43" s="204"/>
      <c r="E43" s="204"/>
      <c r="F43" s="204"/>
      <c r="G43" s="204"/>
      <c r="H43" s="204"/>
      <c r="I43" s="204"/>
    </row>
    <row r="44" spans="1:9" ht="12.75">
      <c r="A44" s="204" t="s">
        <v>104</v>
      </c>
      <c r="B44" s="204"/>
      <c r="C44" s="204"/>
      <c r="D44" s="204"/>
      <c r="E44" s="204"/>
      <c r="F44" s="204"/>
      <c r="G44" s="204"/>
      <c r="H44" s="204"/>
      <c r="I44" s="204"/>
    </row>
    <row r="45" spans="1:9" ht="12.75">
      <c r="A45" s="204" t="s">
        <v>105</v>
      </c>
      <c r="B45" s="204"/>
      <c r="C45" s="204"/>
      <c r="D45" s="204"/>
      <c r="E45" s="204"/>
      <c r="F45" s="204"/>
      <c r="G45" s="204"/>
      <c r="H45" s="204"/>
      <c r="I45" s="204"/>
    </row>
    <row r="46" spans="1:9" ht="12.75">
      <c r="A46" s="204" t="s">
        <v>106</v>
      </c>
      <c r="B46" s="204"/>
      <c r="C46" s="204"/>
      <c r="D46" s="204"/>
      <c r="E46" s="204"/>
      <c r="F46" s="204"/>
      <c r="G46" s="204"/>
      <c r="H46" s="204"/>
      <c r="I46" s="204"/>
    </row>
    <row r="47" spans="1:9" ht="12.75">
      <c r="A47" s="204" t="s">
        <v>107</v>
      </c>
      <c r="B47" s="204"/>
      <c r="C47" s="204"/>
      <c r="D47" s="204"/>
      <c r="E47" s="204"/>
      <c r="F47" s="204"/>
      <c r="G47" s="204"/>
      <c r="H47" s="204"/>
      <c r="I47" s="204"/>
    </row>
    <row r="48" spans="1:9" ht="12.75">
      <c r="A48" s="108"/>
      <c r="B48" s="108"/>
      <c r="C48" s="108"/>
      <c r="D48" s="108"/>
      <c r="E48" s="108"/>
      <c r="F48" s="108"/>
      <c r="G48" s="108"/>
      <c r="H48" s="108"/>
      <c r="I48" s="108"/>
    </row>
    <row r="49" spans="1:9" s="113" customFormat="1" ht="8.25">
      <c r="A49" s="111" t="s">
        <v>108</v>
      </c>
      <c r="B49" s="112"/>
      <c r="C49" s="112"/>
      <c r="D49" s="112"/>
      <c r="E49" s="112"/>
      <c r="F49" s="112"/>
      <c r="G49" s="112"/>
      <c r="H49" s="112"/>
      <c r="I49" s="112"/>
    </row>
    <row r="50" spans="1:9" s="113" customFormat="1" ht="8.25">
      <c r="A50" s="112" t="s">
        <v>109</v>
      </c>
      <c r="B50" s="112"/>
      <c r="C50" s="112"/>
      <c r="D50" s="112"/>
      <c r="E50" s="112"/>
      <c r="F50" s="112"/>
      <c r="G50" s="112"/>
      <c r="H50" s="112"/>
      <c r="I50" s="112"/>
    </row>
    <row r="51" spans="1:9" s="113" customFormat="1" ht="8.25">
      <c r="A51" s="112" t="s">
        <v>110</v>
      </c>
      <c r="B51" s="112"/>
      <c r="C51" s="112"/>
      <c r="D51" s="112"/>
      <c r="E51" s="112"/>
      <c r="F51" s="112"/>
      <c r="G51" s="112"/>
      <c r="H51" s="112"/>
      <c r="I51" s="112"/>
    </row>
    <row r="52" spans="1:9" ht="12.75">
      <c r="A52" s="108"/>
      <c r="B52" s="108"/>
      <c r="C52" s="108"/>
      <c r="D52" s="108"/>
      <c r="E52" s="108"/>
      <c r="F52" s="108"/>
      <c r="G52" s="108"/>
      <c r="H52" s="108"/>
      <c r="I52" s="108"/>
    </row>
    <row r="53" spans="1:9" ht="15">
      <c r="A53" s="205" t="s">
        <v>111</v>
      </c>
      <c r="B53" s="205"/>
      <c r="C53" s="205"/>
      <c r="D53" s="205"/>
      <c r="E53" s="205"/>
      <c r="F53" s="205"/>
      <c r="G53" s="205"/>
      <c r="H53" s="205"/>
      <c r="I53" s="205"/>
    </row>
    <row r="54" spans="1:9" ht="12.75">
      <c r="A54" s="204" t="s">
        <v>112</v>
      </c>
      <c r="B54" s="204"/>
      <c r="C54" s="204"/>
      <c r="D54" s="204"/>
      <c r="E54" s="204"/>
      <c r="F54" s="204"/>
      <c r="G54" s="204"/>
      <c r="H54" s="204"/>
      <c r="I54" s="204"/>
    </row>
    <row r="55" spans="1:9" ht="12.75">
      <c r="A55" s="108" t="s">
        <v>113</v>
      </c>
      <c r="B55" s="108"/>
      <c r="C55" s="108"/>
      <c r="D55" s="108"/>
      <c r="E55" s="108"/>
      <c r="F55" s="108"/>
      <c r="G55" s="108"/>
      <c r="H55" s="108"/>
      <c r="I55" s="108"/>
    </row>
    <row r="56" spans="1:9" ht="12.75">
      <c r="A56" s="108"/>
      <c r="B56" s="108"/>
      <c r="C56" s="108"/>
      <c r="D56" s="108"/>
      <c r="E56" s="108"/>
      <c r="F56" s="108"/>
      <c r="G56" s="108"/>
      <c r="H56" s="108"/>
      <c r="I56" s="108"/>
    </row>
  </sheetData>
  <sheetProtection selectLockedCells="1" selectUnlockedCells="1"/>
  <mergeCells count="36">
    <mergeCell ref="A47:I47"/>
    <mergeCell ref="A53:I53"/>
    <mergeCell ref="A42:I42"/>
    <mergeCell ref="A43:I43"/>
    <mergeCell ref="A45:I45"/>
    <mergeCell ref="A46:I46"/>
    <mergeCell ref="A1:I1"/>
    <mergeCell ref="A5:I5"/>
    <mergeCell ref="A7:I7"/>
    <mergeCell ref="A15:I15"/>
    <mergeCell ref="A10:I10"/>
    <mergeCell ref="A11:I11"/>
    <mergeCell ref="A6:I6"/>
    <mergeCell ref="A13:I13"/>
    <mergeCell ref="A14:I14"/>
    <mergeCell ref="A9:I9"/>
    <mergeCell ref="A22:I22"/>
    <mergeCell ref="A31:I31"/>
    <mergeCell ref="A17:I17"/>
    <mergeCell ref="A18:I18"/>
    <mergeCell ref="A20:I20"/>
    <mergeCell ref="A21:I21"/>
    <mergeCell ref="A29:I29"/>
    <mergeCell ref="A30:I30"/>
    <mergeCell ref="A23:I23"/>
    <mergeCell ref="A24:I24"/>
    <mergeCell ref="A32:I32"/>
    <mergeCell ref="A33:I33"/>
    <mergeCell ref="A35:I35"/>
    <mergeCell ref="A54:I54"/>
    <mergeCell ref="A36:I36"/>
    <mergeCell ref="A44:I44"/>
    <mergeCell ref="A37:I37"/>
    <mergeCell ref="A39:I39"/>
    <mergeCell ref="A40:I40"/>
    <mergeCell ref="A41:I4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- Hourly Rate and Optional Tax</dc:title>
  <dc:subject/>
  <dc:creator>Spreadsheet123.com</dc:creator>
  <cp:keywords/>
  <dc:description>© 2013 Spreadsheet123.com. All rights reserved</dc:description>
  <cp:lastModifiedBy>Alex Bejanishvili</cp:lastModifiedBy>
  <cp:lastPrinted>2013-09-05T08:26:55Z</cp:lastPrinted>
  <dcterms:created xsi:type="dcterms:W3CDTF">2009-07-28T19:11:35Z</dcterms:created>
  <dcterms:modified xsi:type="dcterms:W3CDTF">2013-09-05T20:28:39Z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